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/>
  <mc:AlternateContent xmlns:mc="http://schemas.openxmlformats.org/markup-compatibility/2006">
    <mc:Choice Requires="x15">
      <x15ac:absPath xmlns:x15ac="http://schemas.microsoft.com/office/spreadsheetml/2010/11/ac" url="/Users/ray/Downloads/"/>
    </mc:Choice>
  </mc:AlternateContent>
  <xr:revisionPtr revIDLastSave="0" documentId="13_ncr:1_{87B03E8E-9CF3-3546-98C4-2969995F06EA}" xr6:coauthVersionLast="47" xr6:coauthVersionMax="47" xr10:uidLastSave="{00000000-0000-0000-0000-000000000000}"/>
  <bookViews>
    <workbookView xWindow="33220" yWindow="360" windowWidth="30240" windowHeight="17900" xr2:uid="{00000000-000D-0000-FFFF-FFFF00000000}"/>
  </bookViews>
  <sheets>
    <sheet name="DASHBOARD" sheetId="1" r:id="rId1"/>
    <sheet name="CAPITAL_WITHDRAWAL" sheetId="2" r:id="rId2"/>
    <sheet name="PRICE_LIST" sheetId="3" r:id="rId3"/>
    <sheet name="SALES" sheetId="4" r:id="rId4"/>
    <sheet name="EXPENSE" sheetId="5" r:id="rId5"/>
    <sheet name="INVENTORY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4" l="1"/>
  <c r="F6" i="4" s="1"/>
  <c r="B6" i="6"/>
  <c r="D105" i="6"/>
  <c r="B105" i="6"/>
  <c r="C105" i="6" s="1"/>
  <c r="B104" i="6"/>
  <c r="D104" i="6" s="1"/>
  <c r="D103" i="6"/>
  <c r="B103" i="6"/>
  <c r="C103" i="6" s="1"/>
  <c r="B102" i="6"/>
  <c r="D102" i="6" s="1"/>
  <c r="B101" i="6"/>
  <c r="D101" i="6" s="1"/>
  <c r="B100" i="6"/>
  <c r="D100" i="6" s="1"/>
  <c r="D99" i="6"/>
  <c r="C99" i="6"/>
  <c r="B99" i="6"/>
  <c r="C98" i="6"/>
  <c r="B98" i="6"/>
  <c r="D98" i="6" s="1"/>
  <c r="C97" i="6"/>
  <c r="B97" i="6"/>
  <c r="D97" i="6" s="1"/>
  <c r="B96" i="6"/>
  <c r="C96" i="6" s="1"/>
  <c r="D95" i="6"/>
  <c r="B95" i="6"/>
  <c r="C95" i="6" s="1"/>
  <c r="D94" i="6"/>
  <c r="B94" i="6"/>
  <c r="C94" i="6" s="1"/>
  <c r="B93" i="6"/>
  <c r="D93" i="6" s="1"/>
  <c r="D92" i="6"/>
  <c r="C92" i="6"/>
  <c r="B92" i="6"/>
  <c r="B91" i="6"/>
  <c r="D91" i="6" s="1"/>
  <c r="D90" i="6"/>
  <c r="E90" i="6" s="1"/>
  <c r="C90" i="6"/>
  <c r="B90" i="6"/>
  <c r="B89" i="6"/>
  <c r="C89" i="6" s="1"/>
  <c r="B88" i="6"/>
  <c r="D88" i="6" s="1"/>
  <c r="B87" i="6"/>
  <c r="D87" i="6" s="1"/>
  <c r="D86" i="6"/>
  <c r="B86" i="6"/>
  <c r="C86" i="6" s="1"/>
  <c r="B85" i="6"/>
  <c r="D85" i="6" s="1"/>
  <c r="D84" i="6"/>
  <c r="C84" i="6"/>
  <c r="E84" i="6" s="1"/>
  <c r="B84" i="6"/>
  <c r="D83" i="6"/>
  <c r="C83" i="6"/>
  <c r="B83" i="6"/>
  <c r="B82" i="6"/>
  <c r="C82" i="6" s="1"/>
  <c r="B81" i="6"/>
  <c r="D81" i="6" s="1"/>
  <c r="D80" i="6"/>
  <c r="B80" i="6"/>
  <c r="C80" i="6" s="1"/>
  <c r="D79" i="6"/>
  <c r="B79" i="6"/>
  <c r="C79" i="6" s="1"/>
  <c r="E79" i="6" s="1"/>
  <c r="B78" i="6"/>
  <c r="D78" i="6" s="1"/>
  <c r="D77" i="6"/>
  <c r="C77" i="6"/>
  <c r="B77" i="6"/>
  <c r="B76" i="6"/>
  <c r="D76" i="6" s="1"/>
  <c r="B75" i="6"/>
  <c r="C75" i="6" s="1"/>
  <c r="C74" i="6"/>
  <c r="B74" i="6"/>
  <c r="D74" i="6" s="1"/>
  <c r="B73" i="6"/>
  <c r="D73" i="6" s="1"/>
  <c r="B72" i="6"/>
  <c r="D72" i="6" s="1"/>
  <c r="D71" i="6"/>
  <c r="C71" i="6"/>
  <c r="B71" i="6"/>
  <c r="B70" i="6"/>
  <c r="D70" i="6" s="1"/>
  <c r="D69" i="6"/>
  <c r="C69" i="6"/>
  <c r="B69" i="6"/>
  <c r="B68" i="6"/>
  <c r="C68" i="6" s="1"/>
  <c r="D67" i="6"/>
  <c r="B67" i="6"/>
  <c r="C67" i="6" s="1"/>
  <c r="E67" i="6" s="1"/>
  <c r="B66" i="6"/>
  <c r="D66" i="6" s="1"/>
  <c r="D65" i="6"/>
  <c r="B65" i="6"/>
  <c r="C65" i="6" s="1"/>
  <c r="D64" i="6"/>
  <c r="C64" i="6"/>
  <c r="B64" i="6"/>
  <c r="B63" i="6"/>
  <c r="D63" i="6" s="1"/>
  <c r="D62" i="6"/>
  <c r="C62" i="6"/>
  <c r="B62" i="6"/>
  <c r="B61" i="6"/>
  <c r="C61" i="6" s="1"/>
  <c r="D60" i="6"/>
  <c r="B60" i="6"/>
  <c r="C60" i="6" s="1"/>
  <c r="C59" i="6"/>
  <c r="B59" i="6"/>
  <c r="D59" i="6" s="1"/>
  <c r="B58" i="6"/>
  <c r="D58" i="6" s="1"/>
  <c r="B57" i="6"/>
  <c r="D57" i="6" s="1"/>
  <c r="D56" i="6"/>
  <c r="C56" i="6"/>
  <c r="B56" i="6"/>
  <c r="B55" i="6"/>
  <c r="D55" i="6" s="1"/>
  <c r="B54" i="6"/>
  <c r="C54" i="6" s="1"/>
  <c r="B53" i="6"/>
  <c r="D53" i="6" s="1"/>
  <c r="D52" i="6"/>
  <c r="B52" i="6"/>
  <c r="C52" i="6" s="1"/>
  <c r="B51" i="6"/>
  <c r="D51" i="6" s="1"/>
  <c r="D50" i="6"/>
  <c r="C50" i="6"/>
  <c r="E50" i="6" s="1"/>
  <c r="B50" i="6"/>
  <c r="D49" i="6"/>
  <c r="C49" i="6"/>
  <c r="B49" i="6"/>
  <c r="B48" i="6"/>
  <c r="D48" i="6" s="1"/>
  <c r="B47" i="6"/>
  <c r="C47" i="6" s="1"/>
  <c r="D46" i="6"/>
  <c r="B46" i="6"/>
  <c r="C46" i="6" s="1"/>
  <c r="E46" i="6" s="1"/>
  <c r="D45" i="6"/>
  <c r="B45" i="6"/>
  <c r="C45" i="6" s="1"/>
  <c r="C44" i="6"/>
  <c r="B44" i="6"/>
  <c r="D44" i="6" s="1"/>
  <c r="D43" i="6"/>
  <c r="C43" i="6"/>
  <c r="E43" i="6" s="1"/>
  <c r="B43" i="6"/>
  <c r="B42" i="6"/>
  <c r="D42" i="6" s="1"/>
  <c r="D41" i="6"/>
  <c r="C41" i="6"/>
  <c r="B41" i="6"/>
  <c r="D40" i="6"/>
  <c r="B40" i="6"/>
  <c r="C40" i="6" s="1"/>
  <c r="E40" i="6" s="1"/>
  <c r="B39" i="6"/>
  <c r="D39" i="6" s="1"/>
  <c r="B38" i="6"/>
  <c r="D38" i="6" s="1"/>
  <c r="D37" i="6"/>
  <c r="B37" i="6"/>
  <c r="C37" i="6" s="1"/>
  <c r="B36" i="6"/>
  <c r="D36" i="6" s="1"/>
  <c r="D35" i="6"/>
  <c r="C35" i="6"/>
  <c r="E35" i="6" s="1"/>
  <c r="B35" i="6"/>
  <c r="D34" i="6"/>
  <c r="C34" i="6"/>
  <c r="B34" i="6"/>
  <c r="B33" i="6"/>
  <c r="C33" i="6" s="1"/>
  <c r="B32" i="6"/>
  <c r="D32" i="6" s="1"/>
  <c r="D31" i="6"/>
  <c r="B31" i="6"/>
  <c r="C31" i="6" s="1"/>
  <c r="E31" i="6" s="1"/>
  <c r="D30" i="6"/>
  <c r="B30" i="6"/>
  <c r="C30" i="6" s="1"/>
  <c r="B29" i="6"/>
  <c r="D29" i="6" s="1"/>
  <c r="D28" i="6"/>
  <c r="C28" i="6"/>
  <c r="B28" i="6"/>
  <c r="B27" i="6"/>
  <c r="D27" i="6" s="1"/>
  <c r="B26" i="6"/>
  <c r="C26" i="6" s="1"/>
  <c r="C25" i="6"/>
  <c r="B25" i="6"/>
  <c r="D25" i="6" s="1"/>
  <c r="B24" i="6"/>
  <c r="D24" i="6" s="1"/>
  <c r="B23" i="6"/>
  <c r="D23" i="6" s="1"/>
  <c r="D22" i="6"/>
  <c r="C22" i="6"/>
  <c r="E22" i="6" s="1"/>
  <c r="B22" i="6"/>
  <c r="B21" i="6"/>
  <c r="D21" i="6" s="1"/>
  <c r="D20" i="6"/>
  <c r="C20" i="6"/>
  <c r="E20" i="6" s="1"/>
  <c r="B20" i="6"/>
  <c r="B19" i="6"/>
  <c r="C19" i="6" s="1"/>
  <c r="D18" i="6"/>
  <c r="B18" i="6"/>
  <c r="C18" i="6" s="1"/>
  <c r="E18" i="6" s="1"/>
  <c r="B17" i="6"/>
  <c r="D17" i="6" s="1"/>
  <c r="D16" i="6"/>
  <c r="B16" i="6"/>
  <c r="C16" i="6" s="1"/>
  <c r="D15" i="6"/>
  <c r="C15" i="6"/>
  <c r="E15" i="6" s="1"/>
  <c r="B15" i="6"/>
  <c r="B14" i="6"/>
  <c r="D14" i="6" s="1"/>
  <c r="D13" i="6"/>
  <c r="C13" i="6"/>
  <c r="B13" i="6"/>
  <c r="B12" i="6"/>
  <c r="C12" i="6" s="1"/>
  <c r="D11" i="6"/>
  <c r="B11" i="6"/>
  <c r="C11" i="6" s="1"/>
  <c r="E11" i="6" s="1"/>
  <c r="C10" i="6"/>
  <c r="B10" i="6"/>
  <c r="D10" i="6" s="1"/>
  <c r="B9" i="6"/>
  <c r="D9" i="6" s="1"/>
  <c r="B8" i="6"/>
  <c r="D8" i="6" s="1"/>
  <c r="B7" i="6"/>
  <c r="D7" i="6" s="1"/>
  <c r="D6" i="6"/>
  <c r="D506" i="5"/>
  <c r="E505" i="4"/>
  <c r="F505" i="4" s="1"/>
  <c r="E504" i="4"/>
  <c r="F504" i="4" s="1"/>
  <c r="E503" i="4"/>
  <c r="F503" i="4" s="1"/>
  <c r="E502" i="4"/>
  <c r="F502" i="4" s="1"/>
  <c r="E501" i="4"/>
  <c r="F501" i="4" s="1"/>
  <c r="E500" i="4"/>
  <c r="F500" i="4" s="1"/>
  <c r="E499" i="4"/>
  <c r="F499" i="4" s="1"/>
  <c r="E498" i="4"/>
  <c r="F498" i="4" s="1"/>
  <c r="E497" i="4"/>
  <c r="F497" i="4" s="1"/>
  <c r="E496" i="4"/>
  <c r="F496" i="4" s="1"/>
  <c r="E495" i="4"/>
  <c r="F495" i="4" s="1"/>
  <c r="E494" i="4"/>
  <c r="F494" i="4" s="1"/>
  <c r="E493" i="4"/>
  <c r="F493" i="4" s="1"/>
  <c r="E492" i="4"/>
  <c r="F492" i="4" s="1"/>
  <c r="E491" i="4"/>
  <c r="F491" i="4" s="1"/>
  <c r="E490" i="4"/>
  <c r="F490" i="4" s="1"/>
  <c r="E489" i="4"/>
  <c r="F489" i="4" s="1"/>
  <c r="E488" i="4"/>
  <c r="F488" i="4" s="1"/>
  <c r="E487" i="4"/>
  <c r="F487" i="4" s="1"/>
  <c r="E486" i="4"/>
  <c r="F486" i="4" s="1"/>
  <c r="E485" i="4"/>
  <c r="F485" i="4" s="1"/>
  <c r="E484" i="4"/>
  <c r="F484" i="4" s="1"/>
  <c r="E483" i="4"/>
  <c r="F483" i="4" s="1"/>
  <c r="E482" i="4"/>
  <c r="F482" i="4" s="1"/>
  <c r="E481" i="4"/>
  <c r="F481" i="4" s="1"/>
  <c r="E480" i="4"/>
  <c r="F480" i="4" s="1"/>
  <c r="E479" i="4"/>
  <c r="F479" i="4" s="1"/>
  <c r="E478" i="4"/>
  <c r="F478" i="4" s="1"/>
  <c r="E477" i="4"/>
  <c r="F477" i="4" s="1"/>
  <c r="E476" i="4"/>
  <c r="F476" i="4" s="1"/>
  <c r="E475" i="4"/>
  <c r="F475" i="4" s="1"/>
  <c r="E474" i="4"/>
  <c r="F474" i="4" s="1"/>
  <c r="E473" i="4"/>
  <c r="F473" i="4" s="1"/>
  <c r="E472" i="4"/>
  <c r="F472" i="4" s="1"/>
  <c r="E471" i="4"/>
  <c r="F471" i="4" s="1"/>
  <c r="E470" i="4"/>
  <c r="F470" i="4" s="1"/>
  <c r="E469" i="4"/>
  <c r="F469" i="4" s="1"/>
  <c r="E468" i="4"/>
  <c r="F468" i="4" s="1"/>
  <c r="E467" i="4"/>
  <c r="F467" i="4" s="1"/>
  <c r="E466" i="4"/>
  <c r="F466" i="4" s="1"/>
  <c r="E465" i="4"/>
  <c r="F465" i="4" s="1"/>
  <c r="E464" i="4"/>
  <c r="F464" i="4" s="1"/>
  <c r="E463" i="4"/>
  <c r="F463" i="4" s="1"/>
  <c r="E462" i="4"/>
  <c r="F462" i="4" s="1"/>
  <c r="E461" i="4"/>
  <c r="F461" i="4" s="1"/>
  <c r="E460" i="4"/>
  <c r="F460" i="4" s="1"/>
  <c r="E459" i="4"/>
  <c r="F459" i="4" s="1"/>
  <c r="E458" i="4"/>
  <c r="F458" i="4" s="1"/>
  <c r="E457" i="4"/>
  <c r="F457" i="4" s="1"/>
  <c r="E456" i="4"/>
  <c r="F456" i="4" s="1"/>
  <c r="E455" i="4"/>
  <c r="F455" i="4" s="1"/>
  <c r="E454" i="4"/>
  <c r="F454" i="4" s="1"/>
  <c r="E453" i="4"/>
  <c r="F453" i="4" s="1"/>
  <c r="E452" i="4"/>
  <c r="F452" i="4" s="1"/>
  <c r="E451" i="4"/>
  <c r="F451" i="4" s="1"/>
  <c r="E450" i="4"/>
  <c r="F450" i="4" s="1"/>
  <c r="E449" i="4"/>
  <c r="F449" i="4" s="1"/>
  <c r="E448" i="4"/>
  <c r="F448" i="4" s="1"/>
  <c r="E447" i="4"/>
  <c r="F447" i="4" s="1"/>
  <c r="E446" i="4"/>
  <c r="F446" i="4" s="1"/>
  <c r="E445" i="4"/>
  <c r="F445" i="4" s="1"/>
  <c r="E444" i="4"/>
  <c r="F444" i="4" s="1"/>
  <c r="E443" i="4"/>
  <c r="F443" i="4" s="1"/>
  <c r="E442" i="4"/>
  <c r="F442" i="4" s="1"/>
  <c r="E441" i="4"/>
  <c r="F441" i="4" s="1"/>
  <c r="E440" i="4"/>
  <c r="F440" i="4" s="1"/>
  <c r="E439" i="4"/>
  <c r="F439" i="4" s="1"/>
  <c r="E438" i="4"/>
  <c r="F438" i="4" s="1"/>
  <c r="E437" i="4"/>
  <c r="F437" i="4" s="1"/>
  <c r="E436" i="4"/>
  <c r="F436" i="4" s="1"/>
  <c r="E435" i="4"/>
  <c r="F435" i="4" s="1"/>
  <c r="E434" i="4"/>
  <c r="F434" i="4" s="1"/>
  <c r="E433" i="4"/>
  <c r="F433" i="4" s="1"/>
  <c r="E432" i="4"/>
  <c r="F432" i="4" s="1"/>
  <c r="E431" i="4"/>
  <c r="F431" i="4" s="1"/>
  <c r="E430" i="4"/>
  <c r="F430" i="4" s="1"/>
  <c r="E429" i="4"/>
  <c r="F429" i="4" s="1"/>
  <c r="E428" i="4"/>
  <c r="F428" i="4" s="1"/>
  <c r="E427" i="4"/>
  <c r="F427" i="4" s="1"/>
  <c r="E426" i="4"/>
  <c r="F426" i="4" s="1"/>
  <c r="E425" i="4"/>
  <c r="F425" i="4" s="1"/>
  <c r="E424" i="4"/>
  <c r="F424" i="4" s="1"/>
  <c r="E423" i="4"/>
  <c r="F423" i="4" s="1"/>
  <c r="E422" i="4"/>
  <c r="F422" i="4" s="1"/>
  <c r="E421" i="4"/>
  <c r="F421" i="4" s="1"/>
  <c r="E420" i="4"/>
  <c r="F420" i="4" s="1"/>
  <c r="E419" i="4"/>
  <c r="F419" i="4" s="1"/>
  <c r="E418" i="4"/>
  <c r="F418" i="4" s="1"/>
  <c r="E417" i="4"/>
  <c r="F417" i="4" s="1"/>
  <c r="E416" i="4"/>
  <c r="F416" i="4" s="1"/>
  <c r="E415" i="4"/>
  <c r="F415" i="4" s="1"/>
  <c r="E414" i="4"/>
  <c r="F414" i="4" s="1"/>
  <c r="E413" i="4"/>
  <c r="F413" i="4" s="1"/>
  <c r="E412" i="4"/>
  <c r="F412" i="4" s="1"/>
  <c r="E411" i="4"/>
  <c r="F411" i="4" s="1"/>
  <c r="E410" i="4"/>
  <c r="F410" i="4" s="1"/>
  <c r="E409" i="4"/>
  <c r="F409" i="4" s="1"/>
  <c r="E408" i="4"/>
  <c r="F408" i="4" s="1"/>
  <c r="E407" i="4"/>
  <c r="F407" i="4" s="1"/>
  <c r="E406" i="4"/>
  <c r="F406" i="4" s="1"/>
  <c r="E405" i="4"/>
  <c r="F405" i="4" s="1"/>
  <c r="E404" i="4"/>
  <c r="F404" i="4" s="1"/>
  <c r="E403" i="4"/>
  <c r="F403" i="4" s="1"/>
  <c r="E402" i="4"/>
  <c r="F402" i="4" s="1"/>
  <c r="E401" i="4"/>
  <c r="F401" i="4" s="1"/>
  <c r="E400" i="4"/>
  <c r="F400" i="4" s="1"/>
  <c r="E399" i="4"/>
  <c r="F399" i="4" s="1"/>
  <c r="E398" i="4"/>
  <c r="F398" i="4" s="1"/>
  <c r="E397" i="4"/>
  <c r="F397" i="4" s="1"/>
  <c r="E396" i="4"/>
  <c r="F396" i="4" s="1"/>
  <c r="E395" i="4"/>
  <c r="F395" i="4" s="1"/>
  <c r="E394" i="4"/>
  <c r="F394" i="4" s="1"/>
  <c r="E393" i="4"/>
  <c r="F393" i="4" s="1"/>
  <c r="E392" i="4"/>
  <c r="F392" i="4" s="1"/>
  <c r="E391" i="4"/>
  <c r="F391" i="4" s="1"/>
  <c r="E390" i="4"/>
  <c r="F390" i="4" s="1"/>
  <c r="E389" i="4"/>
  <c r="F389" i="4" s="1"/>
  <c r="E388" i="4"/>
  <c r="F388" i="4" s="1"/>
  <c r="E387" i="4"/>
  <c r="F387" i="4" s="1"/>
  <c r="E386" i="4"/>
  <c r="F386" i="4" s="1"/>
  <c r="E385" i="4"/>
  <c r="F385" i="4" s="1"/>
  <c r="E384" i="4"/>
  <c r="F384" i="4" s="1"/>
  <c r="E383" i="4"/>
  <c r="F383" i="4" s="1"/>
  <c r="E382" i="4"/>
  <c r="F382" i="4" s="1"/>
  <c r="E381" i="4"/>
  <c r="F381" i="4" s="1"/>
  <c r="E380" i="4"/>
  <c r="F380" i="4" s="1"/>
  <c r="E379" i="4"/>
  <c r="F379" i="4" s="1"/>
  <c r="E378" i="4"/>
  <c r="F378" i="4" s="1"/>
  <c r="E377" i="4"/>
  <c r="F377" i="4" s="1"/>
  <c r="E376" i="4"/>
  <c r="F376" i="4" s="1"/>
  <c r="E375" i="4"/>
  <c r="F375" i="4" s="1"/>
  <c r="E374" i="4"/>
  <c r="F374" i="4" s="1"/>
  <c r="E373" i="4"/>
  <c r="F373" i="4" s="1"/>
  <c r="E372" i="4"/>
  <c r="F372" i="4" s="1"/>
  <c r="E371" i="4"/>
  <c r="F371" i="4" s="1"/>
  <c r="E370" i="4"/>
  <c r="F370" i="4" s="1"/>
  <c r="E369" i="4"/>
  <c r="F369" i="4" s="1"/>
  <c r="E368" i="4"/>
  <c r="F368" i="4" s="1"/>
  <c r="E367" i="4"/>
  <c r="F367" i="4" s="1"/>
  <c r="E366" i="4"/>
  <c r="F366" i="4" s="1"/>
  <c r="E365" i="4"/>
  <c r="F365" i="4" s="1"/>
  <c r="E364" i="4"/>
  <c r="F364" i="4" s="1"/>
  <c r="E363" i="4"/>
  <c r="F363" i="4" s="1"/>
  <c r="E362" i="4"/>
  <c r="F362" i="4" s="1"/>
  <c r="E361" i="4"/>
  <c r="F361" i="4" s="1"/>
  <c r="E360" i="4"/>
  <c r="F360" i="4" s="1"/>
  <c r="E359" i="4"/>
  <c r="F359" i="4" s="1"/>
  <c r="E358" i="4"/>
  <c r="F358" i="4" s="1"/>
  <c r="E357" i="4"/>
  <c r="F357" i="4" s="1"/>
  <c r="E356" i="4"/>
  <c r="F356" i="4" s="1"/>
  <c r="E355" i="4"/>
  <c r="F355" i="4" s="1"/>
  <c r="E354" i="4"/>
  <c r="F354" i="4" s="1"/>
  <c r="E353" i="4"/>
  <c r="F353" i="4" s="1"/>
  <c r="E352" i="4"/>
  <c r="F352" i="4" s="1"/>
  <c r="E351" i="4"/>
  <c r="F351" i="4" s="1"/>
  <c r="E350" i="4"/>
  <c r="F350" i="4" s="1"/>
  <c r="E349" i="4"/>
  <c r="F349" i="4" s="1"/>
  <c r="E348" i="4"/>
  <c r="F348" i="4" s="1"/>
  <c r="E347" i="4"/>
  <c r="F347" i="4" s="1"/>
  <c r="E346" i="4"/>
  <c r="F346" i="4" s="1"/>
  <c r="E345" i="4"/>
  <c r="F345" i="4" s="1"/>
  <c r="E344" i="4"/>
  <c r="F344" i="4" s="1"/>
  <c r="E343" i="4"/>
  <c r="F343" i="4" s="1"/>
  <c r="E342" i="4"/>
  <c r="F342" i="4" s="1"/>
  <c r="E341" i="4"/>
  <c r="F341" i="4" s="1"/>
  <c r="E340" i="4"/>
  <c r="F340" i="4" s="1"/>
  <c r="E339" i="4"/>
  <c r="F339" i="4" s="1"/>
  <c r="E338" i="4"/>
  <c r="F338" i="4" s="1"/>
  <c r="E337" i="4"/>
  <c r="F337" i="4" s="1"/>
  <c r="E336" i="4"/>
  <c r="F336" i="4" s="1"/>
  <c r="E335" i="4"/>
  <c r="F335" i="4" s="1"/>
  <c r="E334" i="4"/>
  <c r="F334" i="4" s="1"/>
  <c r="E333" i="4"/>
  <c r="F333" i="4" s="1"/>
  <c r="E332" i="4"/>
  <c r="F332" i="4" s="1"/>
  <c r="E331" i="4"/>
  <c r="F331" i="4" s="1"/>
  <c r="E330" i="4"/>
  <c r="F330" i="4" s="1"/>
  <c r="E329" i="4"/>
  <c r="F329" i="4" s="1"/>
  <c r="E328" i="4"/>
  <c r="F328" i="4" s="1"/>
  <c r="E327" i="4"/>
  <c r="F327" i="4" s="1"/>
  <c r="E326" i="4"/>
  <c r="F326" i="4" s="1"/>
  <c r="E325" i="4"/>
  <c r="F325" i="4" s="1"/>
  <c r="E324" i="4"/>
  <c r="F324" i="4" s="1"/>
  <c r="E323" i="4"/>
  <c r="F323" i="4" s="1"/>
  <c r="E322" i="4"/>
  <c r="F322" i="4" s="1"/>
  <c r="E321" i="4"/>
  <c r="F321" i="4" s="1"/>
  <c r="E320" i="4"/>
  <c r="F320" i="4" s="1"/>
  <c r="E319" i="4"/>
  <c r="F319" i="4" s="1"/>
  <c r="E318" i="4"/>
  <c r="F318" i="4" s="1"/>
  <c r="E317" i="4"/>
  <c r="F317" i="4" s="1"/>
  <c r="E316" i="4"/>
  <c r="F316" i="4" s="1"/>
  <c r="E315" i="4"/>
  <c r="F315" i="4" s="1"/>
  <c r="E314" i="4"/>
  <c r="F314" i="4" s="1"/>
  <c r="E313" i="4"/>
  <c r="F313" i="4" s="1"/>
  <c r="E312" i="4"/>
  <c r="F312" i="4" s="1"/>
  <c r="E311" i="4"/>
  <c r="F311" i="4" s="1"/>
  <c r="E310" i="4"/>
  <c r="F310" i="4" s="1"/>
  <c r="E309" i="4"/>
  <c r="F309" i="4" s="1"/>
  <c r="E308" i="4"/>
  <c r="F308" i="4" s="1"/>
  <c r="E307" i="4"/>
  <c r="F307" i="4" s="1"/>
  <c r="E306" i="4"/>
  <c r="F306" i="4" s="1"/>
  <c r="E305" i="4"/>
  <c r="F305" i="4" s="1"/>
  <c r="E304" i="4"/>
  <c r="F304" i="4" s="1"/>
  <c r="E303" i="4"/>
  <c r="F303" i="4" s="1"/>
  <c r="E302" i="4"/>
  <c r="F302" i="4" s="1"/>
  <c r="E301" i="4"/>
  <c r="F301" i="4" s="1"/>
  <c r="E300" i="4"/>
  <c r="F300" i="4" s="1"/>
  <c r="E299" i="4"/>
  <c r="F299" i="4" s="1"/>
  <c r="E298" i="4"/>
  <c r="F298" i="4" s="1"/>
  <c r="E297" i="4"/>
  <c r="F297" i="4" s="1"/>
  <c r="E296" i="4"/>
  <c r="F296" i="4" s="1"/>
  <c r="E295" i="4"/>
  <c r="F295" i="4" s="1"/>
  <c r="E294" i="4"/>
  <c r="F294" i="4" s="1"/>
  <c r="E293" i="4"/>
  <c r="F293" i="4" s="1"/>
  <c r="E292" i="4"/>
  <c r="F292" i="4" s="1"/>
  <c r="E291" i="4"/>
  <c r="F291" i="4" s="1"/>
  <c r="E290" i="4"/>
  <c r="F290" i="4" s="1"/>
  <c r="E289" i="4"/>
  <c r="F289" i="4" s="1"/>
  <c r="E288" i="4"/>
  <c r="F288" i="4" s="1"/>
  <c r="E287" i="4"/>
  <c r="F287" i="4" s="1"/>
  <c r="E286" i="4"/>
  <c r="F286" i="4" s="1"/>
  <c r="E285" i="4"/>
  <c r="F285" i="4" s="1"/>
  <c r="E284" i="4"/>
  <c r="F284" i="4" s="1"/>
  <c r="E283" i="4"/>
  <c r="F283" i="4" s="1"/>
  <c r="E282" i="4"/>
  <c r="F282" i="4" s="1"/>
  <c r="E281" i="4"/>
  <c r="F281" i="4" s="1"/>
  <c r="E280" i="4"/>
  <c r="F280" i="4" s="1"/>
  <c r="E279" i="4"/>
  <c r="F279" i="4" s="1"/>
  <c r="E278" i="4"/>
  <c r="F278" i="4" s="1"/>
  <c r="E277" i="4"/>
  <c r="F277" i="4" s="1"/>
  <c r="E276" i="4"/>
  <c r="F276" i="4" s="1"/>
  <c r="E275" i="4"/>
  <c r="F275" i="4" s="1"/>
  <c r="E274" i="4"/>
  <c r="F274" i="4" s="1"/>
  <c r="E273" i="4"/>
  <c r="F273" i="4" s="1"/>
  <c r="E272" i="4"/>
  <c r="F272" i="4" s="1"/>
  <c r="E271" i="4"/>
  <c r="F271" i="4" s="1"/>
  <c r="E270" i="4"/>
  <c r="F270" i="4" s="1"/>
  <c r="E269" i="4"/>
  <c r="F269" i="4" s="1"/>
  <c r="E268" i="4"/>
  <c r="F268" i="4" s="1"/>
  <c r="E267" i="4"/>
  <c r="F267" i="4" s="1"/>
  <c r="E266" i="4"/>
  <c r="F266" i="4" s="1"/>
  <c r="E265" i="4"/>
  <c r="F265" i="4" s="1"/>
  <c r="E264" i="4"/>
  <c r="F264" i="4" s="1"/>
  <c r="E263" i="4"/>
  <c r="F263" i="4" s="1"/>
  <c r="E262" i="4"/>
  <c r="F262" i="4" s="1"/>
  <c r="E261" i="4"/>
  <c r="F261" i="4" s="1"/>
  <c r="E260" i="4"/>
  <c r="F260" i="4" s="1"/>
  <c r="E259" i="4"/>
  <c r="F259" i="4" s="1"/>
  <c r="E258" i="4"/>
  <c r="F258" i="4" s="1"/>
  <c r="E257" i="4"/>
  <c r="F257" i="4" s="1"/>
  <c r="E256" i="4"/>
  <c r="F256" i="4" s="1"/>
  <c r="E255" i="4"/>
  <c r="F255" i="4" s="1"/>
  <c r="E254" i="4"/>
  <c r="F254" i="4" s="1"/>
  <c r="E253" i="4"/>
  <c r="F253" i="4" s="1"/>
  <c r="E252" i="4"/>
  <c r="F252" i="4" s="1"/>
  <c r="E251" i="4"/>
  <c r="F251" i="4" s="1"/>
  <c r="E250" i="4"/>
  <c r="F250" i="4" s="1"/>
  <c r="E249" i="4"/>
  <c r="F249" i="4" s="1"/>
  <c r="E248" i="4"/>
  <c r="F248" i="4" s="1"/>
  <c r="E247" i="4"/>
  <c r="F247" i="4" s="1"/>
  <c r="E246" i="4"/>
  <c r="F246" i="4" s="1"/>
  <c r="E245" i="4"/>
  <c r="F245" i="4" s="1"/>
  <c r="E244" i="4"/>
  <c r="F244" i="4" s="1"/>
  <c r="E243" i="4"/>
  <c r="F243" i="4" s="1"/>
  <c r="E242" i="4"/>
  <c r="F242" i="4" s="1"/>
  <c r="E241" i="4"/>
  <c r="F241" i="4" s="1"/>
  <c r="E240" i="4"/>
  <c r="F240" i="4" s="1"/>
  <c r="E239" i="4"/>
  <c r="F239" i="4" s="1"/>
  <c r="E238" i="4"/>
  <c r="F238" i="4" s="1"/>
  <c r="E237" i="4"/>
  <c r="F237" i="4" s="1"/>
  <c r="E236" i="4"/>
  <c r="F236" i="4" s="1"/>
  <c r="E235" i="4"/>
  <c r="F235" i="4" s="1"/>
  <c r="E234" i="4"/>
  <c r="F234" i="4" s="1"/>
  <c r="E233" i="4"/>
  <c r="F233" i="4" s="1"/>
  <c r="E232" i="4"/>
  <c r="F232" i="4" s="1"/>
  <c r="E231" i="4"/>
  <c r="F231" i="4" s="1"/>
  <c r="E230" i="4"/>
  <c r="F230" i="4" s="1"/>
  <c r="E229" i="4"/>
  <c r="F229" i="4" s="1"/>
  <c r="E228" i="4"/>
  <c r="F228" i="4" s="1"/>
  <c r="E227" i="4"/>
  <c r="F227" i="4" s="1"/>
  <c r="E226" i="4"/>
  <c r="F226" i="4" s="1"/>
  <c r="E225" i="4"/>
  <c r="F225" i="4" s="1"/>
  <c r="E224" i="4"/>
  <c r="F224" i="4" s="1"/>
  <c r="E223" i="4"/>
  <c r="F223" i="4" s="1"/>
  <c r="E222" i="4"/>
  <c r="F222" i="4" s="1"/>
  <c r="E221" i="4"/>
  <c r="F221" i="4" s="1"/>
  <c r="E220" i="4"/>
  <c r="F220" i="4" s="1"/>
  <c r="E219" i="4"/>
  <c r="F219" i="4" s="1"/>
  <c r="E218" i="4"/>
  <c r="F218" i="4" s="1"/>
  <c r="E217" i="4"/>
  <c r="F217" i="4" s="1"/>
  <c r="E216" i="4"/>
  <c r="F216" i="4" s="1"/>
  <c r="E215" i="4"/>
  <c r="F215" i="4" s="1"/>
  <c r="E214" i="4"/>
  <c r="F214" i="4" s="1"/>
  <c r="E213" i="4"/>
  <c r="F213" i="4" s="1"/>
  <c r="E212" i="4"/>
  <c r="F212" i="4" s="1"/>
  <c r="E211" i="4"/>
  <c r="F211" i="4" s="1"/>
  <c r="E210" i="4"/>
  <c r="F210" i="4" s="1"/>
  <c r="E209" i="4"/>
  <c r="F209" i="4" s="1"/>
  <c r="E208" i="4"/>
  <c r="F208" i="4" s="1"/>
  <c r="E207" i="4"/>
  <c r="F207" i="4" s="1"/>
  <c r="E206" i="4"/>
  <c r="F206" i="4" s="1"/>
  <c r="E205" i="4"/>
  <c r="F205" i="4" s="1"/>
  <c r="E204" i="4"/>
  <c r="F204" i="4" s="1"/>
  <c r="E203" i="4"/>
  <c r="F203" i="4" s="1"/>
  <c r="E202" i="4"/>
  <c r="F202" i="4" s="1"/>
  <c r="E201" i="4"/>
  <c r="F201" i="4" s="1"/>
  <c r="E200" i="4"/>
  <c r="F200" i="4" s="1"/>
  <c r="E199" i="4"/>
  <c r="F199" i="4" s="1"/>
  <c r="E198" i="4"/>
  <c r="F198" i="4" s="1"/>
  <c r="E197" i="4"/>
  <c r="F197" i="4" s="1"/>
  <c r="E196" i="4"/>
  <c r="F196" i="4" s="1"/>
  <c r="E195" i="4"/>
  <c r="F195" i="4" s="1"/>
  <c r="E194" i="4"/>
  <c r="F194" i="4" s="1"/>
  <c r="E193" i="4"/>
  <c r="F193" i="4" s="1"/>
  <c r="E192" i="4"/>
  <c r="F192" i="4" s="1"/>
  <c r="E191" i="4"/>
  <c r="F191" i="4" s="1"/>
  <c r="E190" i="4"/>
  <c r="F190" i="4" s="1"/>
  <c r="E189" i="4"/>
  <c r="F189" i="4" s="1"/>
  <c r="E188" i="4"/>
  <c r="F188" i="4" s="1"/>
  <c r="E187" i="4"/>
  <c r="F187" i="4" s="1"/>
  <c r="E186" i="4"/>
  <c r="F186" i="4" s="1"/>
  <c r="E185" i="4"/>
  <c r="F185" i="4" s="1"/>
  <c r="E184" i="4"/>
  <c r="F184" i="4" s="1"/>
  <c r="E183" i="4"/>
  <c r="F183" i="4" s="1"/>
  <c r="E182" i="4"/>
  <c r="F182" i="4" s="1"/>
  <c r="E181" i="4"/>
  <c r="F181" i="4" s="1"/>
  <c r="E180" i="4"/>
  <c r="F180" i="4" s="1"/>
  <c r="E179" i="4"/>
  <c r="F179" i="4" s="1"/>
  <c r="E178" i="4"/>
  <c r="F178" i="4" s="1"/>
  <c r="E177" i="4"/>
  <c r="F177" i="4" s="1"/>
  <c r="E176" i="4"/>
  <c r="F176" i="4" s="1"/>
  <c r="E175" i="4"/>
  <c r="F175" i="4" s="1"/>
  <c r="E174" i="4"/>
  <c r="F174" i="4" s="1"/>
  <c r="E173" i="4"/>
  <c r="F173" i="4" s="1"/>
  <c r="E172" i="4"/>
  <c r="F172" i="4" s="1"/>
  <c r="E171" i="4"/>
  <c r="F171" i="4" s="1"/>
  <c r="E170" i="4"/>
  <c r="F170" i="4" s="1"/>
  <c r="E169" i="4"/>
  <c r="F169" i="4" s="1"/>
  <c r="E168" i="4"/>
  <c r="F168" i="4" s="1"/>
  <c r="E167" i="4"/>
  <c r="F167" i="4" s="1"/>
  <c r="E166" i="4"/>
  <c r="F166" i="4" s="1"/>
  <c r="E165" i="4"/>
  <c r="F165" i="4" s="1"/>
  <c r="E164" i="4"/>
  <c r="F164" i="4" s="1"/>
  <c r="E163" i="4"/>
  <c r="F163" i="4" s="1"/>
  <c r="E162" i="4"/>
  <c r="F162" i="4" s="1"/>
  <c r="E161" i="4"/>
  <c r="F161" i="4" s="1"/>
  <c r="E160" i="4"/>
  <c r="F160" i="4" s="1"/>
  <c r="E159" i="4"/>
  <c r="F159" i="4" s="1"/>
  <c r="E158" i="4"/>
  <c r="F158" i="4" s="1"/>
  <c r="E157" i="4"/>
  <c r="F157" i="4" s="1"/>
  <c r="E156" i="4"/>
  <c r="F156" i="4" s="1"/>
  <c r="E155" i="4"/>
  <c r="F155" i="4" s="1"/>
  <c r="E154" i="4"/>
  <c r="F154" i="4" s="1"/>
  <c r="E153" i="4"/>
  <c r="F153" i="4" s="1"/>
  <c r="E152" i="4"/>
  <c r="F152" i="4" s="1"/>
  <c r="E151" i="4"/>
  <c r="F151" i="4" s="1"/>
  <c r="E150" i="4"/>
  <c r="F150" i="4" s="1"/>
  <c r="E149" i="4"/>
  <c r="F149" i="4" s="1"/>
  <c r="E148" i="4"/>
  <c r="F148" i="4" s="1"/>
  <c r="E147" i="4"/>
  <c r="F147" i="4" s="1"/>
  <c r="E146" i="4"/>
  <c r="F146" i="4" s="1"/>
  <c r="E145" i="4"/>
  <c r="F145" i="4" s="1"/>
  <c r="E144" i="4"/>
  <c r="F144" i="4" s="1"/>
  <c r="E143" i="4"/>
  <c r="F143" i="4" s="1"/>
  <c r="E142" i="4"/>
  <c r="F142" i="4" s="1"/>
  <c r="E141" i="4"/>
  <c r="F141" i="4" s="1"/>
  <c r="E140" i="4"/>
  <c r="F140" i="4" s="1"/>
  <c r="E139" i="4"/>
  <c r="F139" i="4" s="1"/>
  <c r="E138" i="4"/>
  <c r="F138" i="4" s="1"/>
  <c r="E137" i="4"/>
  <c r="F137" i="4" s="1"/>
  <c r="E136" i="4"/>
  <c r="F136" i="4" s="1"/>
  <c r="E135" i="4"/>
  <c r="F135" i="4" s="1"/>
  <c r="E134" i="4"/>
  <c r="F134" i="4" s="1"/>
  <c r="E133" i="4"/>
  <c r="F133" i="4" s="1"/>
  <c r="E132" i="4"/>
  <c r="F132" i="4" s="1"/>
  <c r="E131" i="4"/>
  <c r="F131" i="4" s="1"/>
  <c r="E130" i="4"/>
  <c r="F130" i="4" s="1"/>
  <c r="E129" i="4"/>
  <c r="F129" i="4" s="1"/>
  <c r="E128" i="4"/>
  <c r="F128" i="4" s="1"/>
  <c r="E127" i="4"/>
  <c r="F127" i="4" s="1"/>
  <c r="E126" i="4"/>
  <c r="F126" i="4" s="1"/>
  <c r="E125" i="4"/>
  <c r="F125" i="4" s="1"/>
  <c r="E124" i="4"/>
  <c r="F124" i="4" s="1"/>
  <c r="E123" i="4"/>
  <c r="F123" i="4" s="1"/>
  <c r="E122" i="4"/>
  <c r="F122" i="4" s="1"/>
  <c r="E121" i="4"/>
  <c r="F121" i="4" s="1"/>
  <c r="E120" i="4"/>
  <c r="F120" i="4" s="1"/>
  <c r="E119" i="4"/>
  <c r="F119" i="4" s="1"/>
  <c r="E118" i="4"/>
  <c r="F118" i="4" s="1"/>
  <c r="E117" i="4"/>
  <c r="F117" i="4" s="1"/>
  <c r="E116" i="4"/>
  <c r="F116" i="4" s="1"/>
  <c r="E115" i="4"/>
  <c r="F115" i="4" s="1"/>
  <c r="E114" i="4"/>
  <c r="F114" i="4" s="1"/>
  <c r="E113" i="4"/>
  <c r="F113" i="4" s="1"/>
  <c r="E112" i="4"/>
  <c r="F112" i="4" s="1"/>
  <c r="E111" i="4"/>
  <c r="F111" i="4" s="1"/>
  <c r="E110" i="4"/>
  <c r="F110" i="4" s="1"/>
  <c r="E109" i="4"/>
  <c r="F109" i="4" s="1"/>
  <c r="E108" i="4"/>
  <c r="F108" i="4" s="1"/>
  <c r="E107" i="4"/>
  <c r="F107" i="4" s="1"/>
  <c r="E106" i="4"/>
  <c r="F106" i="4" s="1"/>
  <c r="E105" i="4"/>
  <c r="F105" i="4" s="1"/>
  <c r="E104" i="4"/>
  <c r="F104" i="4" s="1"/>
  <c r="E103" i="4"/>
  <c r="F103" i="4" s="1"/>
  <c r="E102" i="4"/>
  <c r="F102" i="4" s="1"/>
  <c r="E101" i="4"/>
  <c r="F101" i="4" s="1"/>
  <c r="E100" i="4"/>
  <c r="F100" i="4" s="1"/>
  <c r="E99" i="4"/>
  <c r="F99" i="4" s="1"/>
  <c r="E98" i="4"/>
  <c r="F98" i="4" s="1"/>
  <c r="E97" i="4"/>
  <c r="F97" i="4" s="1"/>
  <c r="E96" i="4"/>
  <c r="F96" i="4" s="1"/>
  <c r="E95" i="4"/>
  <c r="F95" i="4" s="1"/>
  <c r="E94" i="4"/>
  <c r="F94" i="4" s="1"/>
  <c r="E93" i="4"/>
  <c r="F93" i="4" s="1"/>
  <c r="E92" i="4"/>
  <c r="F92" i="4" s="1"/>
  <c r="E91" i="4"/>
  <c r="F91" i="4" s="1"/>
  <c r="E90" i="4"/>
  <c r="F90" i="4" s="1"/>
  <c r="E89" i="4"/>
  <c r="F89" i="4" s="1"/>
  <c r="E88" i="4"/>
  <c r="F88" i="4" s="1"/>
  <c r="E87" i="4"/>
  <c r="F87" i="4" s="1"/>
  <c r="E86" i="4"/>
  <c r="F86" i="4" s="1"/>
  <c r="E85" i="4"/>
  <c r="F85" i="4" s="1"/>
  <c r="E84" i="4"/>
  <c r="F84" i="4" s="1"/>
  <c r="E83" i="4"/>
  <c r="F83" i="4" s="1"/>
  <c r="E82" i="4"/>
  <c r="F82" i="4" s="1"/>
  <c r="E81" i="4"/>
  <c r="F81" i="4" s="1"/>
  <c r="E80" i="4"/>
  <c r="F80" i="4" s="1"/>
  <c r="E79" i="4"/>
  <c r="F79" i="4" s="1"/>
  <c r="E78" i="4"/>
  <c r="F78" i="4" s="1"/>
  <c r="E77" i="4"/>
  <c r="F77" i="4" s="1"/>
  <c r="E76" i="4"/>
  <c r="F76" i="4" s="1"/>
  <c r="E75" i="4"/>
  <c r="F75" i="4" s="1"/>
  <c r="E74" i="4"/>
  <c r="F74" i="4" s="1"/>
  <c r="E73" i="4"/>
  <c r="F73" i="4" s="1"/>
  <c r="E72" i="4"/>
  <c r="F72" i="4" s="1"/>
  <c r="E71" i="4"/>
  <c r="F71" i="4" s="1"/>
  <c r="E70" i="4"/>
  <c r="F70" i="4" s="1"/>
  <c r="E69" i="4"/>
  <c r="F69" i="4" s="1"/>
  <c r="E68" i="4"/>
  <c r="F68" i="4" s="1"/>
  <c r="E67" i="4"/>
  <c r="F67" i="4" s="1"/>
  <c r="E66" i="4"/>
  <c r="F66" i="4" s="1"/>
  <c r="E65" i="4"/>
  <c r="F65" i="4" s="1"/>
  <c r="E64" i="4"/>
  <c r="F64" i="4" s="1"/>
  <c r="E63" i="4"/>
  <c r="F63" i="4" s="1"/>
  <c r="E62" i="4"/>
  <c r="F62" i="4" s="1"/>
  <c r="E61" i="4"/>
  <c r="F61" i="4" s="1"/>
  <c r="E60" i="4"/>
  <c r="F60" i="4" s="1"/>
  <c r="E59" i="4"/>
  <c r="F59" i="4" s="1"/>
  <c r="E58" i="4"/>
  <c r="F58" i="4" s="1"/>
  <c r="E57" i="4"/>
  <c r="F57" i="4" s="1"/>
  <c r="E56" i="4"/>
  <c r="F56" i="4" s="1"/>
  <c r="E55" i="4"/>
  <c r="F55" i="4" s="1"/>
  <c r="E54" i="4"/>
  <c r="F54" i="4" s="1"/>
  <c r="E53" i="4"/>
  <c r="F53" i="4" s="1"/>
  <c r="E52" i="4"/>
  <c r="F52" i="4" s="1"/>
  <c r="E51" i="4"/>
  <c r="F51" i="4" s="1"/>
  <c r="E50" i="4"/>
  <c r="F50" i="4" s="1"/>
  <c r="E49" i="4"/>
  <c r="F49" i="4" s="1"/>
  <c r="E48" i="4"/>
  <c r="F48" i="4" s="1"/>
  <c r="E47" i="4"/>
  <c r="F47" i="4" s="1"/>
  <c r="E46" i="4"/>
  <c r="F46" i="4" s="1"/>
  <c r="E45" i="4"/>
  <c r="F45" i="4" s="1"/>
  <c r="E44" i="4"/>
  <c r="F44" i="4" s="1"/>
  <c r="E43" i="4"/>
  <c r="F43" i="4" s="1"/>
  <c r="E42" i="4"/>
  <c r="F42" i="4" s="1"/>
  <c r="E41" i="4"/>
  <c r="F41" i="4" s="1"/>
  <c r="E40" i="4"/>
  <c r="F40" i="4" s="1"/>
  <c r="E39" i="4"/>
  <c r="F39" i="4" s="1"/>
  <c r="E38" i="4"/>
  <c r="F38" i="4" s="1"/>
  <c r="E37" i="4"/>
  <c r="F37" i="4" s="1"/>
  <c r="E36" i="4"/>
  <c r="F36" i="4" s="1"/>
  <c r="E35" i="4"/>
  <c r="F35" i="4" s="1"/>
  <c r="E34" i="4"/>
  <c r="F34" i="4" s="1"/>
  <c r="E33" i="4"/>
  <c r="F33" i="4" s="1"/>
  <c r="E32" i="4"/>
  <c r="F32" i="4" s="1"/>
  <c r="E31" i="4"/>
  <c r="F31" i="4" s="1"/>
  <c r="E30" i="4"/>
  <c r="F30" i="4" s="1"/>
  <c r="E29" i="4"/>
  <c r="F29" i="4" s="1"/>
  <c r="E28" i="4"/>
  <c r="F28" i="4" s="1"/>
  <c r="E27" i="4"/>
  <c r="F27" i="4" s="1"/>
  <c r="E26" i="4"/>
  <c r="F26" i="4" s="1"/>
  <c r="E25" i="4"/>
  <c r="F25" i="4" s="1"/>
  <c r="E24" i="4"/>
  <c r="F24" i="4" s="1"/>
  <c r="E23" i="4"/>
  <c r="F23" i="4" s="1"/>
  <c r="E22" i="4"/>
  <c r="F22" i="4" s="1"/>
  <c r="E21" i="4"/>
  <c r="F21" i="4" s="1"/>
  <c r="E20" i="4"/>
  <c r="F20" i="4" s="1"/>
  <c r="E19" i="4"/>
  <c r="F19" i="4" s="1"/>
  <c r="E18" i="4"/>
  <c r="F18" i="4" s="1"/>
  <c r="E17" i="4"/>
  <c r="F17" i="4" s="1"/>
  <c r="E16" i="4"/>
  <c r="F16" i="4" s="1"/>
  <c r="E15" i="4"/>
  <c r="F15" i="4" s="1"/>
  <c r="E14" i="4"/>
  <c r="F14" i="4" s="1"/>
  <c r="E13" i="4"/>
  <c r="F13" i="4" s="1"/>
  <c r="E12" i="4"/>
  <c r="F12" i="4" s="1"/>
  <c r="E11" i="4"/>
  <c r="F11" i="4" s="1"/>
  <c r="E10" i="4"/>
  <c r="F10" i="4" s="1"/>
  <c r="E9" i="4"/>
  <c r="F9" i="4" s="1"/>
  <c r="E8" i="4"/>
  <c r="F8" i="4" s="1"/>
  <c r="E7" i="4"/>
  <c r="F7" i="4" s="1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H11" i="3"/>
  <c r="E11" i="3"/>
  <c r="H10" i="3"/>
  <c r="E10" i="3"/>
  <c r="H9" i="3"/>
  <c r="E9" i="3"/>
  <c r="H8" i="3"/>
  <c r="E8" i="3"/>
  <c r="H7" i="3"/>
  <c r="E7" i="3"/>
  <c r="H6" i="3"/>
  <c r="E6" i="3"/>
  <c r="H21" i="2"/>
  <c r="H20" i="2"/>
  <c r="H19" i="2"/>
  <c r="H18" i="2"/>
  <c r="H17" i="2"/>
  <c r="H16" i="2"/>
  <c r="H6" i="2"/>
  <c r="G6" i="2"/>
  <c r="C43" i="1"/>
  <c r="B43" i="1"/>
  <c r="C42" i="1"/>
  <c r="B42" i="1"/>
  <c r="C41" i="1"/>
  <c r="B41" i="1"/>
  <c r="C40" i="1"/>
  <c r="B40" i="1"/>
  <c r="B39" i="1"/>
  <c r="C39" i="1" s="1"/>
  <c r="C38" i="1"/>
  <c r="B38" i="1"/>
  <c r="C37" i="1"/>
  <c r="B37" i="1"/>
  <c r="C36" i="1"/>
  <c r="B36" i="1"/>
  <c r="B35" i="1"/>
  <c r="C35" i="1" s="1"/>
  <c r="B34" i="1"/>
  <c r="C34" i="1" s="1"/>
  <c r="C29" i="1"/>
  <c r="C28" i="1"/>
  <c r="C27" i="1"/>
  <c r="C26" i="1"/>
  <c r="C25" i="1"/>
  <c r="C24" i="1"/>
  <c r="C23" i="1"/>
  <c r="C22" i="1"/>
  <c r="C21" i="1"/>
  <c r="C20" i="1"/>
  <c r="C19" i="1"/>
  <c r="C18" i="1"/>
  <c r="J13" i="1"/>
  <c r="I13" i="1"/>
  <c r="D13" i="1"/>
  <c r="J8" i="1"/>
  <c r="E69" i="6" l="1"/>
  <c r="E94" i="6"/>
  <c r="E99" i="6"/>
  <c r="E10" i="6"/>
  <c r="E28" i="6"/>
  <c r="E60" i="6"/>
  <c r="E92" i="6"/>
  <c r="E83" i="6"/>
  <c r="E71" i="6"/>
  <c r="E80" i="6"/>
  <c r="E41" i="6"/>
  <c r="E13" i="6"/>
  <c r="E37" i="6"/>
  <c r="E52" i="6"/>
  <c r="E77" i="6"/>
  <c r="E30" i="6"/>
  <c r="E45" i="6"/>
  <c r="E62" i="6"/>
  <c r="E86" i="6"/>
  <c r="E103" i="6"/>
  <c r="E95" i="6"/>
  <c r="E16" i="6"/>
  <c r="E56" i="6"/>
  <c r="E64" i="6"/>
  <c r="E105" i="6"/>
  <c r="E34" i="6"/>
  <c r="E49" i="6"/>
  <c r="E65" i="6"/>
  <c r="E97" i="6"/>
  <c r="C7" i="6"/>
  <c r="E7" i="6" s="1"/>
  <c r="H13" i="1"/>
  <c r="E74" i="6"/>
  <c r="E98" i="6"/>
  <c r="E59" i="6"/>
  <c r="E44" i="6"/>
  <c r="F506" i="4"/>
  <c r="I8" i="1"/>
  <c r="H8" i="1" s="1"/>
  <c r="D25" i="1"/>
  <c r="E25" i="1" s="1"/>
  <c r="D23" i="1"/>
  <c r="E23" i="1" s="1"/>
  <c r="D29" i="1"/>
  <c r="E29" i="1" s="1"/>
  <c r="D19" i="1"/>
  <c r="E19" i="1" s="1"/>
  <c r="D28" i="1"/>
  <c r="E28" i="1" s="1"/>
  <c r="D18" i="1"/>
  <c r="E18" i="1" s="1"/>
  <c r="D27" i="1"/>
  <c r="E27" i="1" s="1"/>
  <c r="D22" i="1"/>
  <c r="E22" i="1" s="1"/>
  <c r="D21" i="1"/>
  <c r="E21" i="1" s="1"/>
  <c r="D20" i="1"/>
  <c r="E20" i="1" s="1"/>
  <c r="D24" i="1"/>
  <c r="E24" i="1" s="1"/>
  <c r="D26" i="1"/>
  <c r="E26" i="1" s="1"/>
  <c r="E25" i="6"/>
  <c r="C17" i="6"/>
  <c r="E17" i="6" s="1"/>
  <c r="C32" i="6"/>
  <c r="E32" i="6" s="1"/>
  <c r="D47" i="6"/>
  <c r="E47" i="6" s="1"/>
  <c r="C51" i="6"/>
  <c r="E51" i="6" s="1"/>
  <c r="C66" i="6"/>
  <c r="E66" i="6" s="1"/>
  <c r="C81" i="6"/>
  <c r="E81" i="6" s="1"/>
  <c r="D96" i="6"/>
  <c r="E96" i="6" s="1"/>
  <c r="C100" i="6"/>
  <c r="E100" i="6" s="1"/>
  <c r="C6" i="6"/>
  <c r="E6" i="6" s="1"/>
  <c r="C21" i="6"/>
  <c r="E21" i="6" s="1"/>
  <c r="C36" i="6"/>
  <c r="E36" i="6" s="1"/>
  <c r="C55" i="6"/>
  <c r="E55" i="6" s="1"/>
  <c r="C70" i="6"/>
  <c r="E70" i="6" s="1"/>
  <c r="C85" i="6"/>
  <c r="E85" i="6" s="1"/>
  <c r="D89" i="6"/>
  <c r="E89" i="6" s="1"/>
  <c r="C93" i="6"/>
  <c r="E93" i="6" s="1"/>
  <c r="C14" i="6"/>
  <c r="E14" i="6" s="1"/>
  <c r="C29" i="6"/>
  <c r="E29" i="6" s="1"/>
  <c r="C48" i="6"/>
  <c r="E48" i="6" s="1"/>
  <c r="C63" i="6"/>
  <c r="E63" i="6" s="1"/>
  <c r="C78" i="6"/>
  <c r="E78" i="6" s="1"/>
  <c r="D33" i="6"/>
  <c r="E33" i="6" s="1"/>
  <c r="D82" i="6"/>
  <c r="E82" i="6" s="1"/>
  <c r="C101" i="6"/>
  <c r="E101" i="6" s="1"/>
  <c r="D26" i="6"/>
  <c r="E26" i="6" s="1"/>
  <c r="D75" i="6"/>
  <c r="E75" i="6" s="1"/>
  <c r="D19" i="6"/>
  <c r="E19" i="6" s="1"/>
  <c r="C23" i="6"/>
  <c r="E23" i="6" s="1"/>
  <c r="C38" i="6"/>
  <c r="E38" i="6" s="1"/>
  <c r="C53" i="6"/>
  <c r="E53" i="6" s="1"/>
  <c r="D68" i="6"/>
  <c r="E68" i="6" s="1"/>
  <c r="C72" i="6"/>
  <c r="E72" i="6" s="1"/>
  <c r="C87" i="6"/>
  <c r="E87" i="6" s="1"/>
  <c r="C102" i="6"/>
  <c r="E102" i="6" s="1"/>
  <c r="C8" i="6"/>
  <c r="E8" i="6" s="1"/>
  <c r="C27" i="6"/>
  <c r="E27" i="6" s="1"/>
  <c r="C42" i="6"/>
  <c r="E42" i="6" s="1"/>
  <c r="C57" i="6"/>
  <c r="E57" i="6" s="1"/>
  <c r="C76" i="6"/>
  <c r="E76" i="6" s="1"/>
  <c r="C91" i="6"/>
  <c r="E91" i="6" s="1"/>
  <c r="D12" i="6"/>
  <c r="E12" i="6" s="1"/>
  <c r="D61" i="6"/>
  <c r="E61" i="6" s="1"/>
  <c r="C9" i="6"/>
  <c r="E9" i="6" s="1"/>
  <c r="C24" i="6"/>
  <c r="E24" i="6" s="1"/>
  <c r="C39" i="6"/>
  <c r="E39" i="6" s="1"/>
  <c r="D54" i="6"/>
  <c r="E54" i="6" s="1"/>
  <c r="C58" i="6"/>
  <c r="E58" i="6" s="1"/>
  <c r="C73" i="6"/>
  <c r="E73" i="6" s="1"/>
  <c r="C88" i="6"/>
  <c r="E88" i="6" s="1"/>
  <c r="C104" i="6"/>
  <c r="E104" i="6" s="1"/>
  <c r="G11" i="2" l="1"/>
  <c r="H11" i="2" s="1"/>
  <c r="C9" i="1"/>
  <c r="B9" i="1"/>
</calcChain>
</file>

<file path=xl/sharedStrings.xml><?xml version="1.0" encoding="utf-8"?>
<sst xmlns="http://schemas.openxmlformats.org/spreadsheetml/2006/main" count="100" uniqueCount="77">
  <si>
    <t>INPUT YEAR TO VIEW :</t>
  </si>
  <si>
    <t>TOTAL PROFIT SUMMARY</t>
  </si>
  <si>
    <t>YEARLY PROFIT SUMMARY</t>
  </si>
  <si>
    <t>TOTAL PROFIT</t>
  </si>
  <si>
    <t>TOTAL SALES</t>
  </si>
  <si>
    <t>YEARLY PROFIT</t>
  </si>
  <si>
    <t>YEARLY SALES</t>
  </si>
  <si>
    <t>YEARLY EXPENSE</t>
  </si>
  <si>
    <t>TOTAL EXPENSE</t>
  </si>
  <si>
    <t>DAILY PROFIT SUMMARY</t>
  </si>
  <si>
    <t>DAILY PROFIT</t>
  </si>
  <si>
    <t>DAILY SALES</t>
  </si>
  <si>
    <t>DAILY EXPENSE</t>
  </si>
  <si>
    <t>MONTHLY PROFIT SUMMARY</t>
  </si>
  <si>
    <t>TOP 10 PRODUCT RANKING CHART SUMMARY</t>
  </si>
  <si>
    <t>MONTH</t>
  </si>
  <si>
    <t>MONTHLY EXPENSE</t>
  </si>
  <si>
    <t>MONTHLY SALES</t>
  </si>
  <si>
    <t>MONTHLY PROFIT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</si>
  <si>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</si>
  <si>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</si>
  <si>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</si>
  <si>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</si>
  <si>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</si>
  <si>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</si>
  <si>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</si>
  <si>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</si>
  <si>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</si>
  <si>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</si>
  <si>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</si>
  <si>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</si>
  <si>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TOP 10 PRODUCT RANKING</t>
  </si>
  <si>
    <t>MONTHLY SALES AND EXPENSE CHART SUMMARY</t>
  </si>
  <si>
    <t>PRODUCT/ITEM</t>
  </si>
  <si>
    <t>TOTAL SALES QUANTITY</t>
  </si>
  <si>
    <t>CAPITAL AND WITHDRAWAL SUMMARY</t>
  </si>
  <si>
    <t>TOTAL CAPITAL AND WITHDRAWAL</t>
  </si>
  <si>
    <t>DATE</t>
  </si>
  <si>
    <t>CAPITAL/WITHDRAWAL</t>
  </si>
  <si>
    <t>AMOUNT</t>
  </si>
  <si>
    <t>PAYMENT MODE</t>
  </si>
  <si>
    <t>TOTAL CAPITAL</t>
  </si>
  <si>
    <t>TOTAL WITHDRAWAL</t>
  </si>
  <si>
    <t>TOTAL CASH ON HAND</t>
  </si>
  <si>
    <t>CASH ON HAND</t>
  </si>
  <si>
    <t>MOP LIST</t>
  </si>
  <si>
    <t>MODE</t>
  </si>
  <si>
    <t>BALANCE</t>
  </si>
  <si>
    <t>Cash</t>
  </si>
  <si>
    <t>Bank Transfer</t>
  </si>
  <si>
    <t>GCash</t>
  </si>
  <si>
    <t>PayPal</t>
  </si>
  <si>
    <t>Credit Card</t>
  </si>
  <si>
    <t>Check</t>
  </si>
  <si>
    <t>PRICE LIST</t>
  </si>
  <si>
    <t>PRODUCT/ITEM LIST</t>
  </si>
  <si>
    <t>COST</t>
  </si>
  <si>
    <t>SELLING</t>
  </si>
  <si>
    <t>PROFIT</t>
  </si>
  <si>
    <t>MODE OF PAYMENT LIST</t>
  </si>
  <si>
    <t>TOTAL</t>
  </si>
  <si>
    <t>SALES TRACKER</t>
  </si>
  <si>
    <t>QUANTITY</t>
  </si>
  <si>
    <t>SELLING PRICE</t>
  </si>
  <si>
    <t>TOTAL AMOUNT</t>
  </si>
  <si>
    <t>MODE OF PAYMENT</t>
  </si>
  <si>
    <t>EXPENSE TRACKER</t>
  </si>
  <si>
    <t>DESCRIPTION</t>
  </si>
  <si>
    <t>STOCKS INVENTORY</t>
  </si>
  <si>
    <t>STOCKS IN</t>
  </si>
  <si>
    <t>ITEM/PRODUCT</t>
  </si>
  <si>
    <t>STOCKS OUT</t>
  </si>
  <si>
    <t>AVAILABLE STOCKS</t>
  </si>
  <si>
    <t>Furniture sales</t>
  </si>
  <si>
    <t>Delivery service</t>
  </si>
  <si>
    <t>table</t>
  </si>
  <si>
    <t>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</si>
</sst>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6"/>
      <color rgb="FF1F2937"/>
      <name val="Calibri"/>
      <family val="2"/>
    </font>
    <font>
      <b/>
      <sz val="10"/>
      <color rgb="FF4B5563"/>
      <name val="Calibri"/>
      <family val="2"/>
    </font>
    <font>
      <b/>
      <sz val="14"/>
      <color rgb="FF111827"/>
      <name val="Calibri"/>
      <family val="2"/>
    </font>
    <font>
      <b/>
      <sz val="11"/>
      <color rgb="FF374151"/>
      <name val="Calibri"/>
      <family val="2"/>
    </font>
    <font>
      <b/>
      <sz val="10"/>
      <color rgb="FF4B5563"/>
      <name val="Calibri"/>
      <family val="2"/>
    </font>
    <font>
      <b/>
      <sz val="14"/>
      <color rgb="FF111827"/>
      <name val="Calibri"/>
      <family val="2"/>
    </font>
    <font>
      <b/>
      <sz val="14"/>
      <color rgb="FFDC2626"/>
      <name val="Calibri"/>
      <family val="2"/>
    </font>
    <font>
      <sz val="10"/>
      <color rgb="FF111827"/>
      <name val="Calibri"/>
      <family val="2"/>
    </font>
    <font>
      <b/>
      <sz val="10"/>
      <color rgb="FFDC2626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b/>
      <sz val="12"/>
      <color rgb="FF111827"/>
      <name val="Calibri"/>
      <family val="2"/>
    </font>
    <font>
      <b/>
      <sz val="12"/>
      <color rgb="FFDC2626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8E1"/>
        <bgColor rgb="FFFFF8E1"/>
      </patternFill>
    </fill>
    <fill>
      <patternFill patternType="solid">
        <fgColor rgb="FFFFFFFF"/>
        <bgColor rgb="FFFFFFFF"/>
      </patternFill>
    </fill>
    <fill>
      <patternFill patternType="solid">
        <fgColor rgb="FFFFECB3"/>
        <bgColor rgb="FFFFECB3"/>
      </patternFill>
    </fill>
    <fill>
      <patternFill patternType="solid">
        <fgColor rgb="FFF3F4F6"/>
        <bgColor rgb="FFF3F4F6"/>
      </patternFill>
    </fill>
  </fills>
  <borders count="4">
    <border>
      <left/>
      <right/>
      <top/>
      <bottom/>
      <diagonal/>
    </border>
    <border>
      <left style="thin">
        <color rgb="FF9CA3AF"/>
      </left>
      <right style="thin">
        <color rgb="FF9CA3AF"/>
      </right>
      <top style="thin">
        <color rgb="FF9CA3AF"/>
      </top>
      <bottom style="thin">
        <color rgb="FF9CA3AF"/>
      </bottom>
      <diagonal/>
    </border>
    <border>
      <left style="medium">
        <color rgb="FF4B5563"/>
      </left>
      <right style="medium">
        <color rgb="FF4B5563"/>
      </right>
      <top style="medium">
        <color rgb="FF4B5563"/>
      </top>
      <bottom style="medium">
        <color rgb="FF4B5563"/>
      </bottom>
      <diagonal/>
    </border>
    <border>
      <left style="medium">
        <color rgb="FF4B5563"/>
      </left>
      <right style="medium">
        <color rgb="FF4B5563"/>
      </right>
      <top/>
      <bottom style="medium">
        <color rgb="FF4B5563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8" fillId="0" borderId="1" xfId="0" applyFont="1" applyBorder="1"/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1" fillId="0" borderId="0" xfId="0" applyFont="1"/>
    <xf numFmtId="4" fontId="12" fillId="0" borderId="0" xfId="0" applyNumberFormat="1" applyFont="1"/>
    <xf numFmtId="4" fontId="13" fillId="0" borderId="0" xfId="0" applyNumberFormat="1" applyFont="1"/>
    <xf numFmtId="3" fontId="0" fillId="0" borderId="1" xfId="0" applyNumberFormat="1" applyBorder="1" applyAlignment="1">
      <alignment horizontal="right" vertical="center"/>
    </xf>
    <xf numFmtId="3" fontId="10" fillId="0" borderId="1" xfId="0" applyNumberFormat="1" applyFont="1" applyBorder="1" applyAlignment="1">
      <alignment horizontal="right" vertical="center"/>
    </xf>
    <xf numFmtId="14" fontId="0" fillId="0" borderId="1" xfId="0" applyNumberFormat="1" applyBorder="1"/>
    <xf numFmtId="4" fontId="7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3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4" fillId="4" borderId="1" xfId="0" applyFont="1" applyFill="1" applyBorder="1" applyAlignment="1">
      <alignment horizontal="center" vertical="center" wrapText="1"/>
    </xf>
    <xf numFmtId="0" fontId="0" fillId="4" borderId="1" xfId="0" applyFill="1" applyBorder="1"/>
    <xf numFmtId="4" fontId="6" fillId="3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2" fillId="0" borderId="1" xfId="0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n-SG"/>
              <a:t>Monthly Sales &amp; Expense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DASHBOARD!$D$17</c:f>
              <c:strCache>
                <c:ptCount val="1"/>
                <c:pt idx="0">
                  <c:v>MONTHLY SALES</c:v>
                </c:pt>
              </c:strCache>
            </c:strRef>
          </c:tx>
          <c:spPr>
            <a:ln w="25000">
              <a:solidFill>
                <a:srgbClr val="5B4B8A"/>
              </a:solidFill>
              <a:prstDash val="solid"/>
            </a:ln>
          </c:spPr>
          <c:marker>
            <c:symbol val="none"/>
          </c:marker>
          <c:cat>
            <c:strRef>
              <c:f>DASHBOARD!$B$18:$B$29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DASHBOARD!$D$18:$D$29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800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16D-5C4C-892E-6D9E05CFDF57}"/>
            </c:ext>
          </c:extLst>
        </c:ser>
        <c:ser>
          <c:idx val="1"/>
          <c:order val="1"/>
          <c:tx>
            <c:strRef>
              <c:f>DASHBOARD!$C$17</c:f>
              <c:strCache>
                <c:ptCount val="1"/>
                <c:pt idx="0">
                  <c:v>MONTHLY EXPENSE</c:v>
                </c:pt>
              </c:strCache>
            </c:strRef>
          </c:tx>
          <c:spPr>
            <a:ln w="25000">
              <a:solidFill>
                <a:srgbClr val="DC2626"/>
              </a:solidFill>
              <a:prstDash val="solid"/>
            </a:ln>
          </c:spPr>
          <c:marker>
            <c:symbol val="none"/>
          </c:marker>
          <c:cat>
            <c:strRef>
              <c:f>DASHBOARD!$B$18:$B$29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DASHBOARD!$C$18:$C$29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16D-5C4C-892E-6D9E05CFDF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SG"/>
                  <a:t>Month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SG"/>
                  <a:t>Amount</a:t>
                </a:r>
              </a:p>
            </c:rich>
          </c:tx>
          <c:overlay val="1"/>
        </c:title>
        <c:numFmt formatCode="#,##0.0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n-SG"/>
              <a:t>Top 10 Products by Quantity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DASHBOARD!$C$33</c:f>
              <c:strCache>
                <c:ptCount val="1"/>
                <c:pt idx="0">
                  <c:v>TOTAL SALES QUANTITY</c:v>
                </c:pt>
              </c:strCache>
            </c:strRef>
          </c:tx>
          <c:spPr>
            <a:solidFill>
              <a:srgbClr val="F59E0B"/>
            </a:solidFill>
            <a:ln>
              <a:prstDash val="solid"/>
            </a:ln>
          </c:spPr>
          <c:invertIfNegative val="1"/>
          <c:cat>
            <c:strRef>
              <c:f>DASHBOARD!$B$34:$B$43</c:f>
              <c:strCache>
                <c:ptCount val="1"/>
                <c:pt idx="0">
                  <c:v>table</c:v>
                </c:pt>
              </c:strCache>
            </c:strRef>
          </c:cat>
          <c:val>
            <c:numRef>
              <c:f>DASHBOARD!$C$34:$C$43</c:f>
              <c:numCache>
                <c:formatCode>#,##0.00</c:formatCode>
                <c:ptCount val="10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FA6-4F4A-AF25-5B72263BD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SG"/>
                  <a:t>Product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SG"/>
                  <a:t>Quantity Sold</a:t>
                </a:r>
              </a:p>
            </c:rich>
          </c:tx>
          <c:overlay val="1"/>
        </c:title>
        <c:numFmt formatCode="#,##0.0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33</xdr:row>
      <xdr:rowOff>0</xdr:rowOff>
    </xdr:from>
    <xdr:ext cx="7200000" cy="432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7</xdr:col>
      <xdr:colOff>0</xdr:colOff>
      <xdr:row>33</xdr:row>
      <xdr:rowOff>0</xdr:rowOff>
    </xdr:from>
    <xdr:ext cx="7200000" cy="432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59E0B"/>
  </sheetPr>
  <dimension ref="B3:L43"/>
  <sheetViews>
    <sheetView tabSelected="1" workbookViewId="0">
      <selection activeCell="E26" sqref="E26"/>
    </sheetView>
  </sheetViews>
  <sheetFormatPr baseColWidth="10" defaultColWidth="8.83203125" defaultRowHeight="15" x14ac:dyDescent="0.2"/>
  <cols>
    <col min="1" max="1" width="2" customWidth="1"/>
    <col min="2" max="6" width="18" customWidth="1"/>
    <col min="7" max="7" width="2" customWidth="1"/>
    <col min="8" max="12" width="18" customWidth="1"/>
    <col min="13" max="14" width="14" customWidth="1"/>
  </cols>
  <sheetData>
    <row r="3" spans="2:12" x14ac:dyDescent="0.2">
      <c r="B3" s="26" t="s">
        <v>73</v>
      </c>
      <c r="C3" s="27"/>
      <c r="D3" s="27"/>
      <c r="E3" s="27"/>
      <c r="F3" s="27"/>
      <c r="H3" s="28" t="s">
        <v>0</v>
      </c>
      <c r="I3" s="20"/>
      <c r="J3" s="20"/>
      <c r="K3" s="20"/>
      <c r="L3" s="20"/>
    </row>
    <row r="4" spans="2:12" x14ac:dyDescent="0.2">
      <c r="B4" s="27"/>
      <c r="C4" s="27"/>
      <c r="D4" s="27"/>
      <c r="E4" s="27"/>
      <c r="F4" s="27"/>
      <c r="H4" s="21">
        <v>2026</v>
      </c>
      <c r="I4" s="22"/>
      <c r="J4" s="22"/>
      <c r="K4" s="22"/>
      <c r="L4" s="22"/>
    </row>
    <row r="6" spans="2:12" x14ac:dyDescent="0.2">
      <c r="B6" s="23" t="s">
        <v>1</v>
      </c>
      <c r="C6" s="24"/>
      <c r="D6" s="24"/>
      <c r="E6" s="24"/>
      <c r="F6" s="24"/>
      <c r="H6" s="23" t="s">
        <v>2</v>
      </c>
      <c r="I6" s="24"/>
      <c r="J6" s="24"/>
      <c r="K6" s="24"/>
      <c r="L6" s="24"/>
    </row>
    <row r="7" spans="2:12" x14ac:dyDescent="0.2">
      <c r="B7" s="19" t="s">
        <v>3</v>
      </c>
      <c r="C7" s="19" t="s">
        <v>4</v>
      </c>
      <c r="H7" s="2" t="s">
        <v>5</v>
      </c>
      <c r="I7" s="2" t="s">
        <v>6</v>
      </c>
      <c r="J7" s="2" t="s">
        <v>7</v>
      </c>
    </row>
    <row r="8" spans="2:12" x14ac:dyDescent="0.2">
      <c r="B8" s="20"/>
      <c r="C8" s="20"/>
      <c r="H8" s="25">
        <f>I8-J8</f>
        <v>760</v>
      </c>
      <c r="I8" s="25">
        <f>SUMPRODUCT((YEAR(SALES!$B$6:$B$505)=H4)*SALES!$F$6:$F$505)</f>
        <v>800</v>
      </c>
      <c r="J8" s="17">
        <f>SUMPRODUCT((YEAR(EXPENSE!$B$6:$B$505)=H4)*EXPENSE!$D$6:$D$505)</f>
        <v>40</v>
      </c>
    </row>
    <row r="9" spans="2:12" x14ac:dyDescent="0.2">
      <c r="B9" s="25">
        <f>SALES!F506-EXPENSE!D506</f>
        <v>760</v>
      </c>
      <c r="C9" s="25">
        <f>SALES!F506</f>
        <v>800</v>
      </c>
      <c r="H9" s="18"/>
      <c r="I9" s="18"/>
      <c r="J9" s="18"/>
    </row>
    <row r="10" spans="2:12" x14ac:dyDescent="0.2">
      <c r="B10" s="22"/>
      <c r="C10" s="22"/>
    </row>
    <row r="11" spans="2:12" x14ac:dyDescent="0.2">
      <c r="D11" s="19" t="s">
        <v>8</v>
      </c>
      <c r="H11" s="23" t="s">
        <v>9</v>
      </c>
      <c r="I11" s="24"/>
      <c r="J11" s="24"/>
      <c r="K11" s="24"/>
      <c r="L11" s="24"/>
    </row>
    <row r="12" spans="2:12" x14ac:dyDescent="0.2">
      <c r="D12" s="20"/>
      <c r="H12" s="2" t="s">
        <v>10</v>
      </c>
      <c r="I12" s="2" t="s">
        <v>11</v>
      </c>
      <c r="J12" s="2" t="s">
        <v>12</v>
      </c>
    </row>
    <row r="13" spans="2:12" x14ac:dyDescent="0.2">
      <c r="D13" s="17">
        <f>EXPENSE!D506</f>
        <v>40</v>
      </c>
      <c r="H13" s="25">
        <f ca="1">I13-J13</f>
        <v>0</v>
      </c>
      <c r="I13" s="25">
        <f ca="1">SUMIF(SALES!$B$6:$B$505,TODAY(),SALES!$F$6:$F$505)</f>
        <v>0</v>
      </c>
      <c r="J13" s="17">
        <f ca="1">SUMIF(EXPENSE!$B$6:$B$505,TODAY(),EXPENSE!$D$6:$D$505)</f>
        <v>0</v>
      </c>
    </row>
    <row r="14" spans="2:12" x14ac:dyDescent="0.2">
      <c r="D14" s="22"/>
      <c r="H14" s="18"/>
      <c r="I14" s="18"/>
      <c r="J14" s="18"/>
    </row>
    <row r="16" spans="2:12" x14ac:dyDescent="0.2">
      <c r="B16" s="23" t="s">
        <v>13</v>
      </c>
      <c r="C16" s="24"/>
      <c r="D16" s="24"/>
      <c r="E16" s="24"/>
      <c r="H16" s="23" t="s">
        <v>14</v>
      </c>
      <c r="I16" s="24"/>
      <c r="J16" s="24"/>
      <c r="K16" s="24"/>
      <c r="L16" s="24"/>
    </row>
    <row r="17" spans="2:12" x14ac:dyDescent="0.2">
      <c r="B17" s="3" t="s">
        <v>15</v>
      </c>
      <c r="C17" s="3" t="s">
        <v>16</v>
      </c>
      <c r="D17" s="3" t="s">
        <v>17</v>
      </c>
      <c r="E17" s="3" t="s">
        <v>18</v>
      </c>
    </row>
    <row r="18" spans="2:12" x14ac:dyDescent="0.2">
      <c r="B18" s="4" t="s">
        <v>19</v>
      </c>
      <c r="C18" s="5">
        <f>SUMPRODUCT((YEAR(EXPENSE!$B$6:$B$505)=$H$4)*(MONTH(EXPENSE!$B$6:$B$505)=1)*EXPENSE!$D$6:$D$505)</f>
        <v>0</v>
      </c>
      <c r="D18" s="6">
        <f>SUMPRODUCT((YEAR(SALES!$B$6:$B$505)=$H$4)*(MONTH(SALES!$B$6:$B$505)=1)*SALES!$F$6:$F$505)</f>
        <v>0</v>
      </c>
      <c r="E18" s="7">
        <f t="shared" ref="E18:E29" si="0">D18-C18</f>
        <v>0</v>
      </c>
    </row>
    <row r="19" spans="2:12" x14ac:dyDescent="0.2">
      <c r="B19" s="4" t="s">
        <v>20</v>
      </c>
      <c r="C19" s="5">
        <f>SUMPRODUCT((YEAR(EXPENSE!$B$6:$B$505)=$H$4)*(MONTH(EXPENSE!$B$6:$B$505)=2)*EXPENSE!$D$6:$D$505)</f>
        <v>0</v>
      </c>
      <c r="D19" s="6">
        <f>SUMPRODUCT((YEAR(SALES!$B$6:$B$505)=$H$4)*(MONTH(SALES!$B$6:$B$505)=2)*SALES!$F$6:$F$505)</f>
        <v>0</v>
      </c>
      <c r="E19" s="7">
        <f t="shared" si="0"/>
        <v>0</v>
      </c>
    </row>
    <row r="20" spans="2:12" x14ac:dyDescent="0.2">
      <c r="B20" s="4" t="s">
        <v>21</v>
      </c>
      <c r="C20" s="5">
        <f>SUMPRODUCT((YEAR(EXPENSE!$B$6:$B$505)=$H$4)*(MONTH(EXPENSE!$B$6:$B$505)=3)*EXPENSE!$D$6:$D$505)</f>
        <v>0</v>
      </c>
      <c r="D20" s="6">
        <f>SUMPRODUCT((YEAR(SALES!$B$6:$B$505)=$H$4)*(MONTH(SALES!$B$6:$B$505)=3)*SALES!$F$6:$F$505)</f>
        <v>0</v>
      </c>
      <c r="E20" s="7">
        <f t="shared" si="0"/>
        <v>0</v>
      </c>
    </row>
    <row r="21" spans="2:12" x14ac:dyDescent="0.2">
      <c r="B21" s="4" t="s">
        <v>22</v>
      </c>
      <c r="C21" s="5">
        <f>SUMPRODUCT((YEAR(EXPENSE!$B$6:$B$505)=$H$4)*(MONTH(EXPENSE!$B$6:$B$505)=4)*EXPENSE!$D$6:$D$505)</f>
        <v>0</v>
      </c>
      <c r="D21" s="6">
        <f>SUMPRODUCT((YEAR(SALES!$B$6:$B$505)=$H$4)*(MONTH(SALES!$B$6:$B$505)=4)*SALES!$F$6:$F$505)</f>
        <v>0</v>
      </c>
      <c r="E21" s="7">
        <f t="shared" si="0"/>
        <v>0</v>
      </c>
    </row>
    <row r="22" spans="2:12" x14ac:dyDescent="0.2">
      <c r="B22" s="4" t="s">
        <v>23</v>
      </c>
      <c r="C22" s="5">
        <f>SUMPRODUCT((YEAR(EXPENSE!$B$6:$B$505)=$H$4)*(MONTH(EXPENSE!$B$6:$B$505)=5)*EXPENSE!$D$6:$D$505)</f>
        <v>40</v>
      </c>
      <c r="D22" s="6">
        <f>SUMPRODUCT((YEAR(SALES!$B$6:$B$505)=$H$4)*(MONTH(SALES!$B$6:$B$505)=5)*SALES!$F$6:$F$505)</f>
        <v>800</v>
      </c>
      <c r="E22" s="7">
        <f t="shared" si="0"/>
        <v>760</v>
      </c>
    </row>
    <row r="23" spans="2:12" x14ac:dyDescent="0.2">
      <c r="B23" s="4" t="s">
        <v>24</v>
      </c>
      <c r="C23" s="5">
        <f>SUMPRODUCT((YEAR(EXPENSE!$B$6:$B$505)=$H$4)*(MONTH(EXPENSE!$B$6:$B$505)=6)*EXPENSE!$D$6:$D$505)</f>
        <v>0</v>
      </c>
      <c r="D23" s="6">
        <f>SUMPRODUCT((YEAR(SALES!$B$6:$B$505)=$H$4)*(MONTH(SALES!$B$6:$B$505)=6)*SALES!$F$6:$F$505)</f>
        <v>0</v>
      </c>
      <c r="E23" s="7">
        <f t="shared" si="0"/>
        <v>0</v>
      </c>
    </row>
    <row r="24" spans="2:12" x14ac:dyDescent="0.2">
      <c r="B24" s="4" t="s">
        <v>25</v>
      </c>
      <c r="C24" s="5">
        <f>SUMPRODUCT((YEAR(EXPENSE!$B$6:$B$505)=$H$4)*(MONTH(EXPENSE!$B$6:$B$505)=7)*EXPENSE!$D$6:$D$505)</f>
        <v>0</v>
      </c>
      <c r="D24" s="6">
        <f>SUMPRODUCT((YEAR(SALES!$B$6:$B$505)=$H$4)*(MONTH(SALES!$B$6:$B$505)=7)*SALES!$F$6:$F$505)</f>
        <v>0</v>
      </c>
      <c r="E24" s="7">
        <f t="shared" si="0"/>
        <v>0</v>
      </c>
    </row>
    <row r="25" spans="2:12" x14ac:dyDescent="0.2">
      <c r="B25" s="4" t="s">
        <v>26</v>
      </c>
      <c r="C25" s="5">
        <f>SUMPRODUCT((YEAR(EXPENSE!$B$6:$B$505)=$H$4)*(MONTH(EXPENSE!$B$6:$B$505)=8)*EXPENSE!$D$6:$D$505)</f>
        <v>0</v>
      </c>
      <c r="D25" s="6">
        <f>SUMPRODUCT((YEAR(SALES!$B$6:$B$505)=$H$4)*(MONTH(SALES!$B$6:$B$505)=8)*SALES!$F$6:$F$505)</f>
        <v>0</v>
      </c>
      <c r="E25" s="7">
        <f t="shared" si="0"/>
        <v>0</v>
      </c>
    </row>
    <row r="26" spans="2:12" x14ac:dyDescent="0.2">
      <c r="B26" s="4" t="s">
        <v>27</v>
      </c>
      <c r="C26" s="5">
        <f>SUMPRODUCT((YEAR(EXPENSE!$B$6:$B$505)=$H$4)*(MONTH(EXPENSE!$B$6:$B$505)=9)*EXPENSE!$D$6:$D$505)</f>
        <v>0</v>
      </c>
      <c r="D26" s="6">
        <f>SUMPRODUCT((YEAR(SALES!$B$6:$B$505)=$H$4)*(MONTH(SALES!$B$6:$B$505)=9)*SALES!$F$6:$F$505)</f>
        <v>0</v>
      </c>
      <c r="E26" s="7">
        <f t="shared" si="0"/>
        <v>0</v>
      </c>
    </row>
    <row r="27" spans="2:12" x14ac:dyDescent="0.2">
      <c r="B27" s="4" t="s">
        <v>28</v>
      </c>
      <c r="C27" s="5">
        <f>SUMPRODUCT((YEAR(EXPENSE!$B$6:$B$505)=$H$4)*(MONTH(EXPENSE!$B$6:$B$505)=10)*EXPENSE!$D$6:$D$505)</f>
        <v>0</v>
      </c>
      <c r="D27" s="6">
        <f>SUMPRODUCT((YEAR(SALES!$B$6:$B$505)=$H$4)*(MONTH(SALES!$B$6:$B$505)=10)*SALES!$F$6:$F$505)</f>
        <v>0</v>
      </c>
      <c r="E27" s="7">
        <f t="shared" si="0"/>
        <v>0</v>
      </c>
    </row>
    <row r="28" spans="2:12" x14ac:dyDescent="0.2">
      <c r="B28" s="4" t="s">
        <v>29</v>
      </c>
      <c r="C28" s="5">
        <f>SUMPRODUCT((YEAR(EXPENSE!$B$6:$B$505)=$H$4)*(MONTH(EXPENSE!$B$6:$B$505)=11)*EXPENSE!$D$6:$D$505)</f>
        <v>0</v>
      </c>
      <c r="D28" s="6">
        <f>SUMPRODUCT((YEAR(SALES!$B$6:$B$505)=$H$4)*(MONTH(SALES!$B$6:$B$505)=11)*SALES!$F$6:$F$505)</f>
        <v>0</v>
      </c>
      <c r="E28" s="7">
        <f t="shared" si="0"/>
        <v>0</v>
      </c>
    </row>
    <row r="29" spans="2:12" x14ac:dyDescent="0.2">
      <c r="B29" s="4" t="s">
        <v>30</v>
      </c>
      <c r="C29" s="5">
        <f>SUMPRODUCT((YEAR(EXPENSE!$B$6:$B$505)=$H$4)*(MONTH(EXPENSE!$B$6:$B$505)=12)*EXPENSE!$D$6:$D$505)</f>
        <v>0</v>
      </c>
      <c r="D29" s="6">
        <f>SUMPRODUCT((YEAR(SALES!$B$6:$B$505)=$H$4)*(MONTH(SALES!$B$6:$B$505)=12)*SALES!$F$6:$F$505)</f>
        <v>0</v>
      </c>
      <c r="E29" s="7">
        <f t="shared" si="0"/>
        <v>0</v>
      </c>
    </row>
    <row r="32" spans="2:12" x14ac:dyDescent="0.2">
      <c r="B32" s="23" t="s">
        <v>31</v>
      </c>
      <c r="C32" s="24"/>
      <c r="D32" s="24"/>
      <c r="E32" s="24"/>
      <c r="H32" s="23" t="s">
        <v>32</v>
      </c>
      <c r="I32" s="24"/>
      <c r="J32" s="24"/>
      <c r="K32" s="24"/>
      <c r="L32" s="24"/>
    </row>
    <row r="33" spans="2:3" ht="30" x14ac:dyDescent="0.2">
      <c r="B33" s="3" t="s">
        <v>33</v>
      </c>
      <c r="C33" s="3" t="s">
        <v>34</v>
      </c>
    </row>
    <row r="34" spans="2:3" x14ac:dyDescent="0.2">
      <c r="B34" s="8" t="str">
        <f>IF(PRICE_LIST!B6="","",PRICE_LIST!B6)</f>
        <v>table</v>
      </c>
      <c r="C34" s="7">
        <f>SUMIF(SALES!$C$6:$C$505,B34,SALES!$D$6:$D$505)</f>
        <v>4</v>
      </c>
    </row>
    <row r="35" spans="2:3" x14ac:dyDescent="0.2">
      <c r="B35" s="8" t="str">
        <f>IF(PRICE_LIST!B7="","",PRICE_LIST!B7)</f>
        <v/>
      </c>
      <c r="C35" s="7">
        <f>SUMIF(SALES!$C$6:$C$505,B35,SALES!$D$6:$D$505)</f>
        <v>0</v>
      </c>
    </row>
    <row r="36" spans="2:3" x14ac:dyDescent="0.2">
      <c r="B36" s="8" t="str">
        <f>IF(PRICE_LIST!B8="","",PRICE_LIST!B8)</f>
        <v/>
      </c>
      <c r="C36" s="7">
        <f>SUMIF(SALES!$C$6:$C$505,B36,SALES!$D$6:$D$505)</f>
        <v>0</v>
      </c>
    </row>
    <row r="37" spans="2:3" x14ac:dyDescent="0.2">
      <c r="B37" s="8" t="str">
        <f>IF(PRICE_LIST!B9="","",PRICE_LIST!B9)</f>
        <v/>
      </c>
      <c r="C37" s="7">
        <f>SUMIF(SALES!$C$6:$C$505,B37,SALES!$D$6:$D$505)</f>
        <v>0</v>
      </c>
    </row>
    <row r="38" spans="2:3" x14ac:dyDescent="0.2">
      <c r="B38" s="8" t="str">
        <f>IF(PRICE_LIST!B10="","",PRICE_LIST!B10)</f>
        <v/>
      </c>
      <c r="C38" s="7">
        <f>SUMIF(SALES!$C$6:$C$505,B38,SALES!$D$6:$D$505)</f>
        <v>0</v>
      </c>
    </row>
    <row r="39" spans="2:3" x14ac:dyDescent="0.2">
      <c r="B39" s="8" t="str">
        <f>IF(PRICE_LIST!B11="","",PRICE_LIST!B11)</f>
        <v/>
      </c>
      <c r="C39" s="7">
        <f>SUMIF(SALES!$C$6:$C$505,B39,SALES!$D$6:$D$505)</f>
        <v>0</v>
      </c>
    </row>
    <row r="40" spans="2:3" x14ac:dyDescent="0.2">
      <c r="B40" s="8" t="str">
        <f>IF(PRICE_LIST!B12="","",PRICE_LIST!B12)</f>
        <v/>
      </c>
      <c r="C40" s="7">
        <f>SUMIF(SALES!$C$6:$C$505,B40,SALES!$D$6:$D$505)</f>
        <v>0</v>
      </c>
    </row>
    <row r="41" spans="2:3" x14ac:dyDescent="0.2">
      <c r="B41" s="8" t="str">
        <f>IF(PRICE_LIST!B13="","",PRICE_LIST!B13)</f>
        <v/>
      </c>
      <c r="C41" s="7">
        <f>SUMIF(SALES!$C$6:$C$505,B41,SALES!$D$6:$D$505)</f>
        <v>0</v>
      </c>
    </row>
    <row r="42" spans="2:3" x14ac:dyDescent="0.2">
      <c r="B42" s="8" t="str">
        <f>IF(PRICE_LIST!B14="","",PRICE_LIST!B14)</f>
        <v/>
      </c>
      <c r="C42" s="7">
        <f>SUMIF(SALES!$C$6:$C$505,B42,SALES!$D$6:$D$505)</f>
        <v>0</v>
      </c>
    </row>
    <row r="43" spans="2:3" x14ac:dyDescent="0.2">
      <c r="B43" s="8" t="str">
        <f>IF(PRICE_LIST!B15="","",PRICE_LIST!B15)</f>
        <v/>
      </c>
      <c r="C43" s="7">
        <f>SUMIF(SALES!$C$6:$C$505,B43,SALES!$D$6:$D$505)</f>
        <v>0</v>
      </c>
    </row>
  </sheetData>
  <mergeCells count="22">
    <mergeCell ref="B3:F4"/>
    <mergeCell ref="H3:L3"/>
    <mergeCell ref="B6:F6"/>
    <mergeCell ref="H8:H9"/>
    <mergeCell ref="J8:J9"/>
    <mergeCell ref="B7:B8"/>
    <mergeCell ref="J13:J14"/>
    <mergeCell ref="D11:D12"/>
    <mergeCell ref="H4:L4"/>
    <mergeCell ref="B32:E32"/>
    <mergeCell ref="C9:C10"/>
    <mergeCell ref="H6:L6"/>
    <mergeCell ref="D13:D14"/>
    <mergeCell ref="B16:E16"/>
    <mergeCell ref="B9:B10"/>
    <mergeCell ref="H13:H14"/>
    <mergeCell ref="H11:L11"/>
    <mergeCell ref="I8:I9"/>
    <mergeCell ref="H16:L16"/>
    <mergeCell ref="I13:I14"/>
    <mergeCell ref="H32:L32"/>
    <mergeCell ref="C7:C8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8B5CF6"/>
  </sheetPr>
  <dimension ref="B3:H105"/>
  <sheetViews>
    <sheetView workbookViewId="0">
      <selection activeCell="B7" sqref="B7"/>
    </sheetView>
  </sheetViews>
  <sheetFormatPr baseColWidth="10" defaultColWidth="8.83203125" defaultRowHeight="15" x14ac:dyDescent="0.2"/>
  <cols>
    <col min="1" max="1" width="2" customWidth="1"/>
    <col min="2" max="2" width="16" customWidth="1"/>
    <col min="3" max="3" width="22" customWidth="1"/>
    <col min="4" max="4" width="16" customWidth="1"/>
    <col min="5" max="5" width="20" customWidth="1"/>
    <col min="6" max="6" width="2" customWidth="1"/>
    <col min="7" max="8" width="20" customWidth="1"/>
  </cols>
  <sheetData>
    <row r="3" spans="2:8" x14ac:dyDescent="0.2">
      <c r="B3" s="26" t="s">
        <v>35</v>
      </c>
      <c r="C3" s="27"/>
      <c r="D3" s="27"/>
      <c r="E3" s="27"/>
      <c r="G3" s="29" t="s">
        <v>36</v>
      </c>
      <c r="H3" s="27"/>
    </row>
    <row r="5" spans="2:8" x14ac:dyDescent="0.2">
      <c r="B5" s="3" t="s">
        <v>37</v>
      </c>
      <c r="C5" s="3" t="s">
        <v>38</v>
      </c>
      <c r="D5" s="3" t="s">
        <v>39</v>
      </c>
      <c r="E5" s="3" t="s">
        <v>40</v>
      </c>
      <c r="G5" s="3" t="s">
        <v>41</v>
      </c>
      <c r="H5" s="3" t="s">
        <v>42</v>
      </c>
    </row>
    <row r="6" spans="2:8" x14ac:dyDescent="0.2">
      <c r="B6" s="16">
        <v>46143</v>
      </c>
      <c r="C6" s="1" t="s">
        <v>76</v>
      </c>
      <c r="D6" s="9">
        <v>1000</v>
      </c>
      <c r="E6" s="1" t="s">
        <v>49</v>
      </c>
      <c r="G6" s="17">
        <f>SUMIF(C6:C105,"Capital",D6:D105)</f>
        <v>1000</v>
      </c>
      <c r="H6" s="25">
        <f>SUMIF(C6:C105,"Withdrawal",D6:D105)</f>
        <v>0</v>
      </c>
    </row>
    <row r="7" spans="2:8" x14ac:dyDescent="0.2">
      <c r="B7" s="1"/>
      <c r="C7" s="1"/>
      <c r="D7" s="9"/>
      <c r="E7" s="1"/>
      <c r="G7" s="18"/>
      <c r="H7" s="18"/>
    </row>
    <row r="8" spans="2:8" x14ac:dyDescent="0.2">
      <c r="B8" s="1"/>
      <c r="C8" s="1"/>
      <c r="D8" s="9"/>
      <c r="E8" s="1"/>
    </row>
    <row r="9" spans="2:8" x14ac:dyDescent="0.2">
      <c r="B9" s="1"/>
      <c r="C9" s="1"/>
      <c r="D9" s="9"/>
      <c r="E9" s="1"/>
      <c r="G9" s="23" t="s">
        <v>43</v>
      </c>
      <c r="H9" s="24"/>
    </row>
    <row r="10" spans="2:8" x14ac:dyDescent="0.2">
      <c r="B10" s="1"/>
      <c r="C10" s="1"/>
      <c r="D10" s="9"/>
      <c r="E10" s="1"/>
      <c r="G10" s="3" t="s">
        <v>3</v>
      </c>
      <c r="H10" s="3" t="s">
        <v>44</v>
      </c>
    </row>
    <row r="11" spans="2:8" x14ac:dyDescent="0.2">
      <c r="B11" s="1"/>
      <c r="C11" s="1"/>
      <c r="D11" s="9"/>
      <c r="E11" s="1"/>
      <c r="G11" s="25">
        <f>SALES!F506-EXPENSE!D506</f>
        <v>760</v>
      </c>
      <c r="H11" s="25">
        <f>G6-G7+G11</f>
        <v>1760</v>
      </c>
    </row>
    <row r="12" spans="2:8" x14ac:dyDescent="0.2">
      <c r="B12" s="1"/>
      <c r="C12" s="1"/>
      <c r="D12" s="9"/>
      <c r="E12" s="1"/>
      <c r="G12" s="18"/>
      <c r="H12" s="18"/>
    </row>
    <row r="13" spans="2:8" x14ac:dyDescent="0.2">
      <c r="B13" s="1"/>
      <c r="C13" s="1"/>
      <c r="D13" s="9"/>
      <c r="E13" s="1"/>
    </row>
    <row r="14" spans="2:8" x14ac:dyDescent="0.2">
      <c r="B14" s="1"/>
      <c r="C14" s="1"/>
      <c r="D14" s="9"/>
      <c r="E14" s="1"/>
      <c r="G14" s="23" t="s">
        <v>45</v>
      </c>
      <c r="H14" s="24"/>
    </row>
    <row r="15" spans="2:8" x14ac:dyDescent="0.2">
      <c r="B15" s="1"/>
      <c r="C15" s="1"/>
      <c r="D15" s="9"/>
      <c r="E15" s="1"/>
      <c r="G15" s="3" t="s">
        <v>46</v>
      </c>
      <c r="H15" s="3" t="s">
        <v>47</v>
      </c>
    </row>
    <row r="16" spans="2:8" x14ac:dyDescent="0.2">
      <c r="B16" s="1"/>
      <c r="C16" s="1"/>
      <c r="D16" s="9"/>
      <c r="E16" s="1"/>
      <c r="G16" s="8" t="s">
        <v>48</v>
      </c>
      <c r="H16" s="7">
        <f>SUMIFS(CAPITAL_WITHDRAWAL!$D$6:$D$105,CAPITAL_WITHDRAWAL!$C$6:$C$105,"Capital",CAPITAL_WITHDRAWAL!$E$6:$E$105,"Cash")-SUMIFS(CAPITAL_WITHDRAWAL!$D$6:$D$105,CAPITAL_WITHDRAWAL!$C$6:$C$105,"Withdrawal",CAPITAL_WITHDRAWAL!$E$6:$E$105,"Cash")+SUMIF(SALES!$G$6:$G$505,"Cash",SALES!$F$6:$F$505)-SUMIF(EXPENSE!$E$6:$E$505,"Cash",EXPENSE!$D$6:$D$505)</f>
        <v>0</v>
      </c>
    </row>
    <row r="17" spans="2:8" x14ac:dyDescent="0.2">
      <c r="B17" s="1"/>
      <c r="C17" s="1"/>
      <c r="D17" s="9"/>
      <c r="E17" s="1"/>
      <c r="G17" s="8" t="s">
        <v>49</v>
      </c>
      <c r="H17" s="7">
        <f>SUMIFS(CAPITAL_WITHDRAWAL!$D$6:$D$105,CAPITAL_WITHDRAWAL!$C$6:$C$105,"Capital",CAPITAL_WITHDRAWAL!$E$6:$E$105,"Bank Transfer")-SUMIFS(CAPITAL_WITHDRAWAL!$D$6:$D$105,CAPITAL_WITHDRAWAL!$C$6:$C$105,"Withdrawal",CAPITAL_WITHDRAWAL!$E$6:$E$105,"Bank Transfer")+SUMIF(SALES!$G$6:$G$505,"Bank Transfer",SALES!$F$6:$F$505)-SUMIF(EXPENSE!$E$6:$E$505,"Bank Transfer",EXPENSE!$D$6:$D$505)</f>
        <v>1000</v>
      </c>
    </row>
    <row r="18" spans="2:8" x14ac:dyDescent="0.2">
      <c r="B18" s="1"/>
      <c r="C18" s="1"/>
      <c r="D18" s="9"/>
      <c r="E18" s="1"/>
      <c r="G18" s="8" t="s">
        <v>50</v>
      </c>
      <c r="H18" s="7">
        <f>SUMIFS(CAPITAL_WITHDRAWAL!$D$6:$D$105,CAPITAL_WITHDRAWAL!$C$6:$C$105,"Capital",CAPITAL_WITHDRAWAL!$E$6:$E$105,"GCash")-SUMIFS(CAPITAL_WITHDRAWAL!$D$6:$D$105,CAPITAL_WITHDRAWAL!$C$6:$C$105,"Withdrawal",CAPITAL_WITHDRAWAL!$E$6:$E$105,"GCash")+SUMIF(SALES!$G$6:$G$505,"GCash",SALES!$F$6:$F$505)-SUMIF(EXPENSE!$E$6:$E$505,"GCash",EXPENSE!$D$6:$D$505)</f>
        <v>0</v>
      </c>
    </row>
    <row r="19" spans="2:8" x14ac:dyDescent="0.2">
      <c r="B19" s="1"/>
      <c r="C19" s="1"/>
      <c r="D19" s="9"/>
      <c r="E19" s="1"/>
      <c r="G19" s="8" t="s">
        <v>51</v>
      </c>
      <c r="H19" s="7">
        <f>SUMIFS(CAPITAL_WITHDRAWAL!$D$6:$D$105,CAPITAL_WITHDRAWAL!$C$6:$C$105,"Capital",CAPITAL_WITHDRAWAL!$E$6:$E$105,"PayPal")-SUMIFS(CAPITAL_WITHDRAWAL!$D$6:$D$105,CAPITAL_WITHDRAWAL!$C$6:$C$105,"Withdrawal",CAPITAL_WITHDRAWAL!$E$6:$E$105,"PayPal")+SUMIF(SALES!$G$6:$G$505,"PayPal",SALES!$F$6:$F$505)-SUMIF(EXPENSE!$E$6:$E$505,"PayPal",EXPENSE!$D$6:$D$505)</f>
        <v>0</v>
      </c>
    </row>
    <row r="20" spans="2:8" x14ac:dyDescent="0.2">
      <c r="B20" s="1"/>
      <c r="C20" s="1"/>
      <c r="D20" s="9"/>
      <c r="E20" s="1"/>
      <c r="G20" s="8" t="s">
        <v>52</v>
      </c>
      <c r="H20" s="7">
        <f>SUMIFS(CAPITAL_WITHDRAWAL!$D$6:$D$105,CAPITAL_WITHDRAWAL!$C$6:$C$105,"Capital",CAPITAL_WITHDRAWAL!$E$6:$E$105,"Credit Card")-SUMIFS(CAPITAL_WITHDRAWAL!$D$6:$D$105,CAPITAL_WITHDRAWAL!$C$6:$C$105,"Withdrawal",CAPITAL_WITHDRAWAL!$E$6:$E$105,"Credit Card")+SUMIF(SALES!$G$6:$G$505,"Credit Card",SALES!$F$6:$F$505)-SUMIF(EXPENSE!$E$6:$E$505,"Credit Card",EXPENSE!$D$6:$D$505)</f>
        <v>-40</v>
      </c>
    </row>
    <row r="21" spans="2:8" x14ac:dyDescent="0.2">
      <c r="B21" s="1"/>
      <c r="C21" s="1"/>
      <c r="D21" s="9"/>
      <c r="E21" s="1"/>
      <c r="G21" s="8" t="s">
        <v>53</v>
      </c>
      <c r="H21" s="7">
        <f>SUMIFS(CAPITAL_WITHDRAWAL!$D$6:$D$105,CAPITAL_WITHDRAWAL!$C$6:$C$105,"Capital",CAPITAL_WITHDRAWAL!$E$6:$E$105,"Check")-SUMIFS(CAPITAL_WITHDRAWAL!$D$6:$D$105,CAPITAL_WITHDRAWAL!$C$6:$C$105,"Withdrawal",CAPITAL_WITHDRAWAL!$E$6:$E$105,"Check")+SUMIF(SALES!$G$6:$G$505,"Check",SALES!$F$6:$F$505)-SUMIF(EXPENSE!$E$6:$E$505,"Check",EXPENSE!$D$6:$D$505)</f>
        <v>0</v>
      </c>
    </row>
    <row r="22" spans="2:8" x14ac:dyDescent="0.2">
      <c r="B22" s="1"/>
      <c r="C22" s="1"/>
      <c r="D22" s="9"/>
      <c r="E22" s="1"/>
    </row>
    <row r="23" spans="2:8" x14ac:dyDescent="0.2">
      <c r="B23" s="1"/>
      <c r="C23" s="1"/>
      <c r="D23" s="9"/>
      <c r="E23" s="1"/>
    </row>
    <row r="24" spans="2:8" x14ac:dyDescent="0.2">
      <c r="B24" s="1"/>
      <c r="C24" s="1"/>
      <c r="D24" s="9"/>
      <c r="E24" s="1"/>
    </row>
    <row r="25" spans="2:8" x14ac:dyDescent="0.2">
      <c r="B25" s="1"/>
      <c r="C25" s="1"/>
      <c r="D25" s="9"/>
      <c r="E25" s="1"/>
    </row>
    <row r="26" spans="2:8" x14ac:dyDescent="0.2">
      <c r="B26" s="1"/>
      <c r="C26" s="1"/>
      <c r="D26" s="9"/>
      <c r="E26" s="1"/>
    </row>
    <row r="27" spans="2:8" x14ac:dyDescent="0.2">
      <c r="B27" s="1"/>
      <c r="C27" s="1"/>
      <c r="D27" s="9"/>
      <c r="E27" s="1"/>
    </row>
    <row r="28" spans="2:8" x14ac:dyDescent="0.2">
      <c r="B28" s="1"/>
      <c r="C28" s="1"/>
      <c r="D28" s="9"/>
      <c r="E28" s="1"/>
    </row>
    <row r="29" spans="2:8" x14ac:dyDescent="0.2">
      <c r="B29" s="1"/>
      <c r="C29" s="1"/>
      <c r="D29" s="9"/>
      <c r="E29" s="1"/>
    </row>
    <row r="30" spans="2:8" x14ac:dyDescent="0.2">
      <c r="B30" s="1"/>
      <c r="C30" s="1"/>
      <c r="D30" s="9"/>
      <c r="E30" s="1"/>
    </row>
    <row r="31" spans="2:8" x14ac:dyDescent="0.2">
      <c r="B31" s="1"/>
      <c r="C31" s="1"/>
      <c r="D31" s="9"/>
      <c r="E31" s="1"/>
    </row>
    <row r="32" spans="2:8" x14ac:dyDescent="0.2">
      <c r="B32" s="1"/>
      <c r="C32" s="1"/>
      <c r="D32" s="9"/>
      <c r="E32" s="1"/>
    </row>
    <row r="33" spans="2:5" x14ac:dyDescent="0.2">
      <c r="B33" s="1"/>
      <c r="C33" s="1"/>
      <c r="D33" s="9"/>
      <c r="E33" s="1"/>
    </row>
    <row r="34" spans="2:5" x14ac:dyDescent="0.2">
      <c r="B34" s="1"/>
      <c r="C34" s="1"/>
      <c r="D34" s="9"/>
      <c r="E34" s="1"/>
    </row>
    <row r="35" spans="2:5" x14ac:dyDescent="0.2">
      <c r="B35" s="1"/>
      <c r="C35" s="1"/>
      <c r="D35" s="9"/>
      <c r="E35" s="1"/>
    </row>
    <row r="36" spans="2:5" x14ac:dyDescent="0.2">
      <c r="B36" s="1"/>
      <c r="C36" s="1"/>
      <c r="D36" s="9"/>
      <c r="E36" s="1"/>
    </row>
    <row r="37" spans="2:5" x14ac:dyDescent="0.2">
      <c r="B37" s="1"/>
      <c r="C37" s="1"/>
      <c r="D37" s="9"/>
      <c r="E37" s="1"/>
    </row>
    <row r="38" spans="2:5" x14ac:dyDescent="0.2">
      <c r="B38" s="1"/>
      <c r="C38" s="1"/>
      <c r="D38" s="9"/>
      <c r="E38" s="1"/>
    </row>
    <row r="39" spans="2:5" x14ac:dyDescent="0.2">
      <c r="B39" s="1"/>
      <c r="C39" s="1"/>
      <c r="D39" s="9"/>
      <c r="E39" s="1"/>
    </row>
    <row r="40" spans="2:5" x14ac:dyDescent="0.2">
      <c r="B40" s="1"/>
      <c r="C40" s="1"/>
      <c r="D40" s="9"/>
      <c r="E40" s="1"/>
    </row>
    <row r="41" spans="2:5" x14ac:dyDescent="0.2">
      <c r="B41" s="1"/>
      <c r="C41" s="1"/>
      <c r="D41" s="9"/>
      <c r="E41" s="1"/>
    </row>
    <row r="42" spans="2:5" x14ac:dyDescent="0.2">
      <c r="B42" s="1"/>
      <c r="C42" s="1"/>
      <c r="D42" s="9"/>
      <c r="E42" s="1"/>
    </row>
    <row r="43" spans="2:5" x14ac:dyDescent="0.2">
      <c r="B43" s="1"/>
      <c r="C43" s="1"/>
      <c r="D43" s="9"/>
      <c r="E43" s="1"/>
    </row>
    <row r="44" spans="2:5" x14ac:dyDescent="0.2">
      <c r="B44" s="1"/>
      <c r="C44" s="1"/>
      <c r="D44" s="9"/>
      <c r="E44" s="1"/>
    </row>
    <row r="45" spans="2:5" x14ac:dyDescent="0.2">
      <c r="B45" s="1"/>
      <c r="C45" s="1"/>
      <c r="D45" s="9"/>
      <c r="E45" s="1"/>
    </row>
    <row r="46" spans="2:5" x14ac:dyDescent="0.2">
      <c r="B46" s="1"/>
      <c r="C46" s="1"/>
      <c r="D46" s="9"/>
      <c r="E46" s="1"/>
    </row>
    <row r="47" spans="2:5" x14ac:dyDescent="0.2">
      <c r="B47" s="1"/>
      <c r="C47" s="1"/>
      <c r="D47" s="9"/>
      <c r="E47" s="1"/>
    </row>
    <row r="48" spans="2:5" x14ac:dyDescent="0.2">
      <c r="B48" s="1"/>
      <c r="C48" s="1"/>
      <c r="D48" s="9"/>
      <c r="E48" s="1"/>
    </row>
    <row r="49" spans="2:5" x14ac:dyDescent="0.2">
      <c r="B49" s="1"/>
      <c r="C49" s="1"/>
      <c r="D49" s="9"/>
      <c r="E49" s="1"/>
    </row>
    <row r="50" spans="2:5" x14ac:dyDescent="0.2">
      <c r="B50" s="1"/>
      <c r="C50" s="1"/>
      <c r="D50" s="9"/>
      <c r="E50" s="1"/>
    </row>
    <row r="51" spans="2:5" x14ac:dyDescent="0.2">
      <c r="B51" s="1"/>
      <c r="C51" s="1"/>
      <c r="D51" s="9"/>
      <c r="E51" s="1"/>
    </row>
    <row r="52" spans="2:5" x14ac:dyDescent="0.2">
      <c r="B52" s="1"/>
      <c r="C52" s="1"/>
      <c r="D52" s="9"/>
      <c r="E52" s="1"/>
    </row>
    <row r="53" spans="2:5" x14ac:dyDescent="0.2">
      <c r="B53" s="1"/>
      <c r="C53" s="1"/>
      <c r="D53" s="9"/>
      <c r="E53" s="1"/>
    </row>
    <row r="54" spans="2:5" x14ac:dyDescent="0.2">
      <c r="B54" s="1"/>
      <c r="C54" s="1"/>
      <c r="D54" s="9"/>
      <c r="E54" s="1"/>
    </row>
    <row r="55" spans="2:5" x14ac:dyDescent="0.2">
      <c r="B55" s="1"/>
      <c r="C55" s="1"/>
      <c r="D55" s="9"/>
      <c r="E55" s="1"/>
    </row>
    <row r="56" spans="2:5" x14ac:dyDescent="0.2">
      <c r="B56" s="1"/>
      <c r="C56" s="1"/>
      <c r="D56" s="9"/>
      <c r="E56" s="1"/>
    </row>
    <row r="57" spans="2:5" x14ac:dyDescent="0.2">
      <c r="B57" s="1"/>
      <c r="C57" s="1"/>
      <c r="D57" s="9"/>
      <c r="E57" s="1"/>
    </row>
    <row r="58" spans="2:5" x14ac:dyDescent="0.2">
      <c r="B58" s="1"/>
      <c r="C58" s="1"/>
      <c r="D58" s="9"/>
      <c r="E58" s="1"/>
    </row>
    <row r="59" spans="2:5" x14ac:dyDescent="0.2">
      <c r="B59" s="1"/>
      <c r="C59" s="1"/>
      <c r="D59" s="9"/>
      <c r="E59" s="1"/>
    </row>
    <row r="60" spans="2:5" x14ac:dyDescent="0.2">
      <c r="B60" s="1"/>
      <c r="C60" s="1"/>
      <c r="D60" s="9"/>
      <c r="E60" s="1"/>
    </row>
    <row r="61" spans="2:5" x14ac:dyDescent="0.2">
      <c r="B61" s="1"/>
      <c r="C61" s="1"/>
      <c r="D61" s="9"/>
      <c r="E61" s="1"/>
    </row>
    <row r="62" spans="2:5" x14ac:dyDescent="0.2">
      <c r="B62" s="1"/>
      <c r="C62" s="1"/>
      <c r="D62" s="9"/>
      <c r="E62" s="1"/>
    </row>
    <row r="63" spans="2:5" x14ac:dyDescent="0.2">
      <c r="B63" s="1"/>
      <c r="C63" s="1"/>
      <c r="D63" s="9"/>
      <c r="E63" s="1"/>
    </row>
    <row r="64" spans="2:5" x14ac:dyDescent="0.2">
      <c r="B64" s="1"/>
      <c r="C64" s="1"/>
      <c r="D64" s="9"/>
      <c r="E64" s="1"/>
    </row>
    <row r="65" spans="2:5" x14ac:dyDescent="0.2">
      <c r="B65" s="1"/>
      <c r="C65" s="1"/>
      <c r="D65" s="9"/>
      <c r="E65" s="1"/>
    </row>
    <row r="66" spans="2:5" x14ac:dyDescent="0.2">
      <c r="B66" s="1"/>
      <c r="C66" s="1"/>
      <c r="D66" s="9"/>
      <c r="E66" s="1"/>
    </row>
    <row r="67" spans="2:5" x14ac:dyDescent="0.2">
      <c r="B67" s="1"/>
      <c r="C67" s="1"/>
      <c r="D67" s="9"/>
      <c r="E67" s="1"/>
    </row>
    <row r="68" spans="2:5" x14ac:dyDescent="0.2">
      <c r="B68" s="1"/>
      <c r="C68" s="1"/>
      <c r="D68" s="9"/>
      <c r="E68" s="1"/>
    </row>
    <row r="69" spans="2:5" x14ac:dyDescent="0.2">
      <c r="B69" s="1"/>
      <c r="C69" s="1"/>
      <c r="D69" s="9"/>
      <c r="E69" s="1"/>
    </row>
    <row r="70" spans="2:5" x14ac:dyDescent="0.2">
      <c r="B70" s="1"/>
      <c r="C70" s="1"/>
      <c r="D70" s="9"/>
      <c r="E70" s="1"/>
    </row>
    <row r="71" spans="2:5" x14ac:dyDescent="0.2">
      <c r="B71" s="1"/>
      <c r="C71" s="1"/>
      <c r="D71" s="9"/>
      <c r="E71" s="1"/>
    </row>
    <row r="72" spans="2:5" x14ac:dyDescent="0.2">
      <c r="B72" s="1"/>
      <c r="C72" s="1"/>
      <c r="D72" s="9"/>
      <c r="E72" s="1"/>
    </row>
    <row r="73" spans="2:5" x14ac:dyDescent="0.2">
      <c r="B73" s="1"/>
      <c r="C73" s="1"/>
      <c r="D73" s="9"/>
      <c r="E73" s="1"/>
    </row>
    <row r="74" spans="2:5" x14ac:dyDescent="0.2">
      <c r="B74" s="1"/>
      <c r="C74" s="1"/>
      <c r="D74" s="9"/>
      <c r="E74" s="1"/>
    </row>
    <row r="75" spans="2:5" x14ac:dyDescent="0.2">
      <c r="B75" s="1"/>
      <c r="C75" s="1"/>
      <c r="D75" s="9"/>
      <c r="E75" s="1"/>
    </row>
    <row r="76" spans="2:5" x14ac:dyDescent="0.2">
      <c r="B76" s="1"/>
      <c r="C76" s="1"/>
      <c r="D76" s="9"/>
      <c r="E76" s="1"/>
    </row>
    <row r="77" spans="2:5" x14ac:dyDescent="0.2">
      <c r="B77" s="1"/>
      <c r="C77" s="1"/>
      <c r="D77" s="9"/>
      <c r="E77" s="1"/>
    </row>
    <row r="78" spans="2:5" x14ac:dyDescent="0.2">
      <c r="B78" s="1"/>
      <c r="C78" s="1"/>
      <c r="D78" s="9"/>
      <c r="E78" s="1"/>
    </row>
    <row r="79" spans="2:5" x14ac:dyDescent="0.2">
      <c r="B79" s="1"/>
      <c r="C79" s="1"/>
      <c r="D79" s="9"/>
      <c r="E79" s="1"/>
    </row>
    <row r="80" spans="2:5" x14ac:dyDescent="0.2">
      <c r="B80" s="1"/>
      <c r="C80" s="1"/>
      <c r="D80" s="9"/>
      <c r="E80" s="1"/>
    </row>
    <row r="81" spans="2:5" x14ac:dyDescent="0.2">
      <c r="B81" s="1"/>
      <c r="C81" s="1"/>
      <c r="D81" s="9"/>
      <c r="E81" s="1"/>
    </row>
    <row r="82" spans="2:5" x14ac:dyDescent="0.2">
      <c r="B82" s="1"/>
      <c r="C82" s="1"/>
      <c r="D82" s="9"/>
      <c r="E82" s="1"/>
    </row>
    <row r="83" spans="2:5" x14ac:dyDescent="0.2">
      <c r="B83" s="1"/>
      <c r="C83" s="1"/>
      <c r="D83" s="9"/>
      <c r="E83" s="1"/>
    </row>
    <row r="84" spans="2:5" x14ac:dyDescent="0.2">
      <c r="B84" s="1"/>
      <c r="C84" s="1"/>
      <c r="D84" s="9"/>
      <c r="E84" s="1"/>
    </row>
    <row r="85" spans="2:5" x14ac:dyDescent="0.2">
      <c r="B85" s="1"/>
      <c r="C85" s="1"/>
      <c r="D85" s="9"/>
      <c r="E85" s="1"/>
    </row>
    <row r="86" spans="2:5" x14ac:dyDescent="0.2">
      <c r="B86" s="1"/>
      <c r="C86" s="1"/>
      <c r="D86" s="9"/>
      <c r="E86" s="1"/>
    </row>
    <row r="87" spans="2:5" x14ac:dyDescent="0.2">
      <c r="B87" s="1"/>
      <c r="C87" s="1"/>
      <c r="D87" s="9"/>
      <c r="E87" s="1"/>
    </row>
    <row r="88" spans="2:5" x14ac:dyDescent="0.2">
      <c r="B88" s="1"/>
      <c r="C88" s="1"/>
      <c r="D88" s="9"/>
      <c r="E88" s="1"/>
    </row>
    <row r="89" spans="2:5" x14ac:dyDescent="0.2">
      <c r="B89" s="1"/>
      <c r="C89" s="1"/>
      <c r="D89" s="9"/>
      <c r="E89" s="1"/>
    </row>
    <row r="90" spans="2:5" x14ac:dyDescent="0.2">
      <c r="B90" s="1"/>
      <c r="C90" s="1"/>
      <c r="D90" s="9"/>
      <c r="E90" s="1"/>
    </row>
    <row r="91" spans="2:5" x14ac:dyDescent="0.2">
      <c r="B91" s="1"/>
      <c r="C91" s="1"/>
      <c r="D91" s="9"/>
      <c r="E91" s="1"/>
    </row>
    <row r="92" spans="2:5" x14ac:dyDescent="0.2">
      <c r="B92" s="1"/>
      <c r="C92" s="1"/>
      <c r="D92" s="9"/>
      <c r="E92" s="1"/>
    </row>
    <row r="93" spans="2:5" x14ac:dyDescent="0.2">
      <c r="B93" s="1"/>
      <c r="C93" s="1"/>
      <c r="D93" s="9"/>
      <c r="E93" s="1"/>
    </row>
    <row r="94" spans="2:5" x14ac:dyDescent="0.2">
      <c r="B94" s="1"/>
      <c r="C94" s="1"/>
      <c r="D94" s="9"/>
      <c r="E94" s="1"/>
    </row>
    <row r="95" spans="2:5" x14ac:dyDescent="0.2">
      <c r="B95" s="1"/>
      <c r="C95" s="1"/>
      <c r="D95" s="9"/>
      <c r="E95" s="1"/>
    </row>
    <row r="96" spans="2:5" x14ac:dyDescent="0.2">
      <c r="B96" s="1"/>
      <c r="C96" s="1"/>
      <c r="D96" s="9"/>
      <c r="E96" s="1"/>
    </row>
    <row r="97" spans="2:5" x14ac:dyDescent="0.2">
      <c r="B97" s="1"/>
      <c r="C97" s="1"/>
      <c r="D97" s="9"/>
      <c r="E97" s="1"/>
    </row>
    <row r="98" spans="2:5" x14ac:dyDescent="0.2">
      <c r="B98" s="1"/>
      <c r="C98" s="1"/>
      <c r="D98" s="9"/>
      <c r="E98" s="1"/>
    </row>
    <row r="99" spans="2:5" x14ac:dyDescent="0.2">
      <c r="B99" s="1"/>
      <c r="C99" s="1"/>
      <c r="D99" s="9"/>
      <c r="E99" s="1"/>
    </row>
    <row r="100" spans="2:5" x14ac:dyDescent="0.2">
      <c r="B100" s="1"/>
      <c r="C100" s="1"/>
      <c r="D100" s="9"/>
      <c r="E100" s="1"/>
    </row>
    <row r="101" spans="2:5" x14ac:dyDescent="0.2">
      <c r="B101" s="1"/>
      <c r="C101" s="1"/>
      <c r="D101" s="9"/>
      <c r="E101" s="1"/>
    </row>
    <row r="102" spans="2:5" x14ac:dyDescent="0.2">
      <c r="B102" s="1"/>
      <c r="C102" s="1"/>
      <c r="D102" s="9"/>
      <c r="E102" s="1"/>
    </row>
    <row r="103" spans="2:5" x14ac:dyDescent="0.2">
      <c r="B103" s="1"/>
      <c r="C103" s="1"/>
      <c r="D103" s="9"/>
      <c r="E103" s="1"/>
    </row>
    <row r="104" spans="2:5" x14ac:dyDescent="0.2">
      <c r="B104" s="1"/>
      <c r="C104" s="1"/>
      <c r="D104" s="9"/>
      <c r="E104" s="1"/>
    </row>
    <row r="105" spans="2:5" x14ac:dyDescent="0.2">
      <c r="B105" s="1"/>
      <c r="C105" s="1"/>
      <c r="D105" s="9"/>
      <c r="E105" s="1"/>
    </row>
  </sheetData>
  <mergeCells count="8">
    <mergeCell ref="H6:H7"/>
    <mergeCell ref="G6:G7"/>
    <mergeCell ref="G14:H14"/>
    <mergeCell ref="B3:E3"/>
    <mergeCell ref="G11:G12"/>
    <mergeCell ref="G9:H9"/>
    <mergeCell ref="H11:H12"/>
    <mergeCell ref="G3:H3"/>
  </mergeCells>
  <dataValidations count="2">
    <dataValidation type="list" allowBlank="1" errorTitle="Invalid Entry" error="Please select Capital or Withdrawal" sqref="C6:C105" xr:uid="{00000000-0002-0000-0100-000000000000}">
      <formula1>"Capital,Withdrawal"</formula1>
    </dataValidation>
    <dataValidation type="list" allowBlank="1" sqref="E6:E105" xr:uid="{00000000-0002-0000-0100-000001000000}">
      <formula1>"Cash,Bank Transfer,GCash,PayPal,Credit Card,Check"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0B981"/>
  </sheetPr>
  <dimension ref="B3:H105"/>
  <sheetViews>
    <sheetView workbookViewId="0">
      <selection activeCell="D7" sqref="D7"/>
    </sheetView>
  </sheetViews>
  <sheetFormatPr baseColWidth="10" defaultColWidth="8.83203125" defaultRowHeight="15" x14ac:dyDescent="0.2"/>
  <cols>
    <col min="1" max="1" width="2" customWidth="1"/>
    <col min="2" max="2" width="24" customWidth="1"/>
    <col min="3" max="5" width="14" customWidth="1"/>
    <col min="6" max="6" width="2" customWidth="1"/>
    <col min="7" max="7" width="22" customWidth="1"/>
    <col min="8" max="8" width="16" customWidth="1"/>
  </cols>
  <sheetData>
    <row r="3" spans="2:8" x14ac:dyDescent="0.2">
      <c r="B3" s="26" t="s">
        <v>54</v>
      </c>
      <c r="C3" s="27"/>
      <c r="D3" s="27"/>
      <c r="E3" s="27"/>
      <c r="G3" s="26" t="s">
        <v>44</v>
      </c>
      <c r="H3" s="27"/>
    </row>
    <row r="5" spans="2:8" x14ac:dyDescent="0.2">
      <c r="B5" s="3" t="s">
        <v>55</v>
      </c>
      <c r="C5" s="3" t="s">
        <v>56</v>
      </c>
      <c r="D5" s="3" t="s">
        <v>57</v>
      </c>
      <c r="E5" s="3" t="s">
        <v>58</v>
      </c>
      <c r="G5" s="3" t="s">
        <v>59</v>
      </c>
      <c r="H5" s="3" t="s">
        <v>60</v>
      </c>
    </row>
    <row r="6" spans="2:8" x14ac:dyDescent="0.2">
      <c r="B6" s="1" t="s">
        <v>75</v>
      </c>
      <c r="C6" s="9">
        <v>100</v>
      </c>
      <c r="D6" s="9">
        <v>200</v>
      </c>
      <c r="E6" s="7">
        <f t="shared" ref="E6:E37" si="0">D6-C6</f>
        <v>100</v>
      </c>
      <c r="G6" s="8" t="s">
        <v>48</v>
      </c>
      <c r="H6" s="7">
        <f>SUMIF(SALES!$G$6:$G$505,"Cash",SALES!$F$6:$F$505)</f>
        <v>0</v>
      </c>
    </row>
    <row r="7" spans="2:8" x14ac:dyDescent="0.2">
      <c r="B7" s="1"/>
      <c r="C7" s="9"/>
      <c r="D7" s="9"/>
      <c r="E7" s="7">
        <f t="shared" si="0"/>
        <v>0</v>
      </c>
      <c r="G7" s="8" t="s">
        <v>49</v>
      </c>
      <c r="H7" s="7">
        <f>SUMIF(SALES!$G$6:$G$505,"Bank Transfer",SALES!$F$6:$F$505)</f>
        <v>0</v>
      </c>
    </row>
    <row r="8" spans="2:8" x14ac:dyDescent="0.2">
      <c r="B8" s="1"/>
      <c r="C8" s="9"/>
      <c r="D8" s="9"/>
      <c r="E8" s="7">
        <f t="shared" si="0"/>
        <v>0</v>
      </c>
      <c r="G8" s="8" t="s">
        <v>50</v>
      </c>
      <c r="H8" s="7">
        <f>SUMIF(SALES!$G$6:$G$505,"GCash",SALES!$F$6:$F$505)</f>
        <v>0</v>
      </c>
    </row>
    <row r="9" spans="2:8" x14ac:dyDescent="0.2">
      <c r="B9" s="1"/>
      <c r="C9" s="9"/>
      <c r="D9" s="9"/>
      <c r="E9" s="7">
        <f t="shared" si="0"/>
        <v>0</v>
      </c>
      <c r="G9" s="8" t="s">
        <v>51</v>
      </c>
      <c r="H9" s="7">
        <f>SUMIF(SALES!$G$6:$G$505,"PayPal",SALES!$F$6:$F$505)</f>
        <v>0</v>
      </c>
    </row>
    <row r="10" spans="2:8" x14ac:dyDescent="0.2">
      <c r="B10" s="1"/>
      <c r="C10" s="9"/>
      <c r="D10" s="9"/>
      <c r="E10" s="7">
        <f t="shared" si="0"/>
        <v>0</v>
      </c>
      <c r="G10" s="8" t="s">
        <v>52</v>
      </c>
      <c r="H10" s="7">
        <f>SUMIF(SALES!$G$6:$G$505,"Credit Card",SALES!$F$6:$F$505)</f>
        <v>0</v>
      </c>
    </row>
    <row r="11" spans="2:8" x14ac:dyDescent="0.2">
      <c r="B11" s="1"/>
      <c r="C11" s="9"/>
      <c r="D11" s="9"/>
      <c r="E11" s="7">
        <f t="shared" si="0"/>
        <v>0</v>
      </c>
      <c r="G11" s="8" t="s">
        <v>53</v>
      </c>
      <c r="H11" s="7">
        <f>SUMIF(SALES!$G$6:$G$505,"Check",SALES!$F$6:$F$505)</f>
        <v>0</v>
      </c>
    </row>
    <row r="12" spans="2:8" x14ac:dyDescent="0.2">
      <c r="B12" s="1"/>
      <c r="C12" s="9"/>
      <c r="D12" s="9"/>
      <c r="E12" s="7">
        <f t="shared" si="0"/>
        <v>0</v>
      </c>
    </row>
    <row r="13" spans="2:8" x14ac:dyDescent="0.2">
      <c r="B13" s="1"/>
      <c r="C13" s="9"/>
      <c r="D13" s="9"/>
      <c r="E13" s="7">
        <f t="shared" si="0"/>
        <v>0</v>
      </c>
    </row>
    <row r="14" spans="2:8" x14ac:dyDescent="0.2">
      <c r="B14" s="1"/>
      <c r="C14" s="9"/>
      <c r="D14" s="9"/>
      <c r="E14" s="7">
        <f t="shared" si="0"/>
        <v>0</v>
      </c>
    </row>
    <row r="15" spans="2:8" x14ac:dyDescent="0.2">
      <c r="B15" s="1"/>
      <c r="C15" s="9"/>
      <c r="D15" s="9"/>
      <c r="E15" s="7">
        <f t="shared" si="0"/>
        <v>0</v>
      </c>
    </row>
    <row r="16" spans="2:8" x14ac:dyDescent="0.2">
      <c r="B16" s="1"/>
      <c r="C16" s="9"/>
      <c r="D16" s="9"/>
      <c r="E16" s="7">
        <f t="shared" si="0"/>
        <v>0</v>
      </c>
    </row>
    <row r="17" spans="2:5" x14ac:dyDescent="0.2">
      <c r="B17" s="1"/>
      <c r="C17" s="9"/>
      <c r="D17" s="9"/>
      <c r="E17" s="7">
        <f t="shared" si="0"/>
        <v>0</v>
      </c>
    </row>
    <row r="18" spans="2:5" x14ac:dyDescent="0.2">
      <c r="B18" s="1"/>
      <c r="C18" s="9"/>
      <c r="D18" s="9"/>
      <c r="E18" s="7">
        <f t="shared" si="0"/>
        <v>0</v>
      </c>
    </row>
    <row r="19" spans="2:5" x14ac:dyDescent="0.2">
      <c r="B19" s="1"/>
      <c r="C19" s="9"/>
      <c r="D19" s="9"/>
      <c r="E19" s="7">
        <f t="shared" si="0"/>
        <v>0</v>
      </c>
    </row>
    <row r="20" spans="2:5" x14ac:dyDescent="0.2">
      <c r="B20" s="1"/>
      <c r="C20" s="9"/>
      <c r="D20" s="9"/>
      <c r="E20" s="7">
        <f t="shared" si="0"/>
        <v>0</v>
      </c>
    </row>
    <row r="21" spans="2:5" x14ac:dyDescent="0.2">
      <c r="B21" s="1"/>
      <c r="C21" s="9"/>
      <c r="D21" s="9"/>
      <c r="E21" s="7">
        <f t="shared" si="0"/>
        <v>0</v>
      </c>
    </row>
    <row r="22" spans="2:5" x14ac:dyDescent="0.2">
      <c r="B22" s="1"/>
      <c r="C22" s="9"/>
      <c r="D22" s="9"/>
      <c r="E22" s="7">
        <f t="shared" si="0"/>
        <v>0</v>
      </c>
    </row>
    <row r="23" spans="2:5" x14ac:dyDescent="0.2">
      <c r="B23" s="1"/>
      <c r="C23" s="9"/>
      <c r="D23" s="9"/>
      <c r="E23" s="7">
        <f t="shared" si="0"/>
        <v>0</v>
      </c>
    </row>
    <row r="24" spans="2:5" x14ac:dyDescent="0.2">
      <c r="B24" s="1"/>
      <c r="C24" s="9"/>
      <c r="D24" s="9"/>
      <c r="E24" s="7">
        <f t="shared" si="0"/>
        <v>0</v>
      </c>
    </row>
    <row r="25" spans="2:5" x14ac:dyDescent="0.2">
      <c r="B25" s="1"/>
      <c r="C25" s="9"/>
      <c r="D25" s="9"/>
      <c r="E25" s="7">
        <f t="shared" si="0"/>
        <v>0</v>
      </c>
    </row>
    <row r="26" spans="2:5" x14ac:dyDescent="0.2">
      <c r="B26" s="1"/>
      <c r="C26" s="9"/>
      <c r="D26" s="9"/>
      <c r="E26" s="7">
        <f t="shared" si="0"/>
        <v>0</v>
      </c>
    </row>
    <row r="27" spans="2:5" x14ac:dyDescent="0.2">
      <c r="B27" s="1"/>
      <c r="C27" s="9"/>
      <c r="D27" s="9"/>
      <c r="E27" s="7">
        <f t="shared" si="0"/>
        <v>0</v>
      </c>
    </row>
    <row r="28" spans="2:5" x14ac:dyDescent="0.2">
      <c r="B28" s="1"/>
      <c r="C28" s="9"/>
      <c r="D28" s="9"/>
      <c r="E28" s="7">
        <f t="shared" si="0"/>
        <v>0</v>
      </c>
    </row>
    <row r="29" spans="2:5" x14ac:dyDescent="0.2">
      <c r="B29" s="1"/>
      <c r="C29" s="9"/>
      <c r="D29" s="9"/>
      <c r="E29" s="7">
        <f t="shared" si="0"/>
        <v>0</v>
      </c>
    </row>
    <row r="30" spans="2:5" x14ac:dyDescent="0.2">
      <c r="B30" s="1"/>
      <c r="C30" s="9"/>
      <c r="D30" s="9"/>
      <c r="E30" s="7">
        <f t="shared" si="0"/>
        <v>0</v>
      </c>
    </row>
    <row r="31" spans="2:5" x14ac:dyDescent="0.2">
      <c r="B31" s="1"/>
      <c r="C31" s="9"/>
      <c r="D31" s="9"/>
      <c r="E31" s="7">
        <f t="shared" si="0"/>
        <v>0</v>
      </c>
    </row>
    <row r="32" spans="2:5" x14ac:dyDescent="0.2">
      <c r="B32" s="1"/>
      <c r="C32" s="9"/>
      <c r="D32" s="9"/>
      <c r="E32" s="7">
        <f t="shared" si="0"/>
        <v>0</v>
      </c>
    </row>
    <row r="33" spans="2:5" x14ac:dyDescent="0.2">
      <c r="B33" s="1"/>
      <c r="C33" s="9"/>
      <c r="D33" s="9"/>
      <c r="E33" s="7">
        <f t="shared" si="0"/>
        <v>0</v>
      </c>
    </row>
    <row r="34" spans="2:5" x14ac:dyDescent="0.2">
      <c r="B34" s="1"/>
      <c r="C34" s="9"/>
      <c r="D34" s="9"/>
      <c r="E34" s="7">
        <f t="shared" si="0"/>
        <v>0</v>
      </c>
    </row>
    <row r="35" spans="2:5" x14ac:dyDescent="0.2">
      <c r="B35" s="1"/>
      <c r="C35" s="9"/>
      <c r="D35" s="9"/>
      <c r="E35" s="7">
        <f t="shared" si="0"/>
        <v>0</v>
      </c>
    </row>
    <row r="36" spans="2:5" x14ac:dyDescent="0.2">
      <c r="B36" s="1"/>
      <c r="C36" s="9"/>
      <c r="D36" s="9"/>
      <c r="E36" s="7">
        <f t="shared" si="0"/>
        <v>0</v>
      </c>
    </row>
    <row r="37" spans="2:5" x14ac:dyDescent="0.2">
      <c r="B37" s="1"/>
      <c r="C37" s="9"/>
      <c r="D37" s="9"/>
      <c r="E37" s="7">
        <f t="shared" si="0"/>
        <v>0</v>
      </c>
    </row>
    <row r="38" spans="2:5" x14ac:dyDescent="0.2">
      <c r="B38" s="1"/>
      <c r="C38" s="9"/>
      <c r="D38" s="9"/>
      <c r="E38" s="7">
        <f t="shared" ref="E38:E69" si="1">D38-C38</f>
        <v>0</v>
      </c>
    </row>
    <row r="39" spans="2:5" x14ac:dyDescent="0.2">
      <c r="B39" s="1"/>
      <c r="C39" s="9"/>
      <c r="D39" s="9"/>
      <c r="E39" s="7">
        <f t="shared" si="1"/>
        <v>0</v>
      </c>
    </row>
    <row r="40" spans="2:5" x14ac:dyDescent="0.2">
      <c r="B40" s="1"/>
      <c r="C40" s="9"/>
      <c r="D40" s="9"/>
      <c r="E40" s="7">
        <f t="shared" si="1"/>
        <v>0</v>
      </c>
    </row>
    <row r="41" spans="2:5" x14ac:dyDescent="0.2">
      <c r="B41" s="1"/>
      <c r="C41" s="9"/>
      <c r="D41" s="9"/>
      <c r="E41" s="7">
        <f t="shared" si="1"/>
        <v>0</v>
      </c>
    </row>
    <row r="42" spans="2:5" x14ac:dyDescent="0.2">
      <c r="B42" s="1"/>
      <c r="C42" s="9"/>
      <c r="D42" s="9"/>
      <c r="E42" s="7">
        <f t="shared" si="1"/>
        <v>0</v>
      </c>
    </row>
    <row r="43" spans="2:5" x14ac:dyDescent="0.2">
      <c r="B43" s="1"/>
      <c r="C43" s="9"/>
      <c r="D43" s="9"/>
      <c r="E43" s="7">
        <f t="shared" si="1"/>
        <v>0</v>
      </c>
    </row>
    <row r="44" spans="2:5" x14ac:dyDescent="0.2">
      <c r="B44" s="1"/>
      <c r="C44" s="9"/>
      <c r="D44" s="9"/>
      <c r="E44" s="7">
        <f t="shared" si="1"/>
        <v>0</v>
      </c>
    </row>
    <row r="45" spans="2:5" x14ac:dyDescent="0.2">
      <c r="B45" s="1"/>
      <c r="C45" s="9"/>
      <c r="D45" s="9"/>
      <c r="E45" s="7">
        <f t="shared" si="1"/>
        <v>0</v>
      </c>
    </row>
    <row r="46" spans="2:5" x14ac:dyDescent="0.2">
      <c r="B46" s="1"/>
      <c r="C46" s="9"/>
      <c r="D46" s="9"/>
      <c r="E46" s="7">
        <f t="shared" si="1"/>
        <v>0</v>
      </c>
    </row>
    <row r="47" spans="2:5" x14ac:dyDescent="0.2">
      <c r="B47" s="1"/>
      <c r="C47" s="9"/>
      <c r="D47" s="9"/>
      <c r="E47" s="7">
        <f t="shared" si="1"/>
        <v>0</v>
      </c>
    </row>
    <row r="48" spans="2:5" x14ac:dyDescent="0.2">
      <c r="B48" s="1"/>
      <c r="C48" s="9"/>
      <c r="D48" s="9"/>
      <c r="E48" s="7">
        <f t="shared" si="1"/>
        <v>0</v>
      </c>
    </row>
    <row r="49" spans="2:5" x14ac:dyDescent="0.2">
      <c r="B49" s="1"/>
      <c r="C49" s="9"/>
      <c r="D49" s="9"/>
      <c r="E49" s="7">
        <f t="shared" si="1"/>
        <v>0</v>
      </c>
    </row>
    <row r="50" spans="2:5" x14ac:dyDescent="0.2">
      <c r="B50" s="1"/>
      <c r="C50" s="9"/>
      <c r="D50" s="9"/>
      <c r="E50" s="7">
        <f t="shared" si="1"/>
        <v>0</v>
      </c>
    </row>
    <row r="51" spans="2:5" x14ac:dyDescent="0.2">
      <c r="B51" s="1"/>
      <c r="C51" s="9"/>
      <c r="D51" s="9"/>
      <c r="E51" s="7">
        <f t="shared" si="1"/>
        <v>0</v>
      </c>
    </row>
    <row r="52" spans="2:5" x14ac:dyDescent="0.2">
      <c r="B52" s="1"/>
      <c r="C52" s="9"/>
      <c r="D52" s="9"/>
      <c r="E52" s="7">
        <f t="shared" si="1"/>
        <v>0</v>
      </c>
    </row>
    <row r="53" spans="2:5" x14ac:dyDescent="0.2">
      <c r="B53" s="1"/>
      <c r="C53" s="9"/>
      <c r="D53" s="9"/>
      <c r="E53" s="7">
        <f t="shared" si="1"/>
        <v>0</v>
      </c>
    </row>
    <row r="54" spans="2:5" x14ac:dyDescent="0.2">
      <c r="B54" s="1"/>
      <c r="C54" s="9"/>
      <c r="D54" s="9"/>
      <c r="E54" s="7">
        <f t="shared" si="1"/>
        <v>0</v>
      </c>
    </row>
    <row r="55" spans="2:5" x14ac:dyDescent="0.2">
      <c r="B55" s="1"/>
      <c r="C55" s="9"/>
      <c r="D55" s="9"/>
      <c r="E55" s="7">
        <f t="shared" si="1"/>
        <v>0</v>
      </c>
    </row>
    <row r="56" spans="2:5" x14ac:dyDescent="0.2">
      <c r="B56" s="1"/>
      <c r="C56" s="9"/>
      <c r="D56" s="9"/>
      <c r="E56" s="7">
        <f t="shared" si="1"/>
        <v>0</v>
      </c>
    </row>
    <row r="57" spans="2:5" x14ac:dyDescent="0.2">
      <c r="B57" s="1"/>
      <c r="C57" s="9"/>
      <c r="D57" s="9"/>
      <c r="E57" s="7">
        <f t="shared" si="1"/>
        <v>0</v>
      </c>
    </row>
    <row r="58" spans="2:5" x14ac:dyDescent="0.2">
      <c r="B58" s="1"/>
      <c r="C58" s="9"/>
      <c r="D58" s="9"/>
      <c r="E58" s="7">
        <f t="shared" si="1"/>
        <v>0</v>
      </c>
    </row>
    <row r="59" spans="2:5" x14ac:dyDescent="0.2">
      <c r="B59" s="1"/>
      <c r="C59" s="9"/>
      <c r="D59" s="9"/>
      <c r="E59" s="7">
        <f t="shared" si="1"/>
        <v>0</v>
      </c>
    </row>
    <row r="60" spans="2:5" x14ac:dyDescent="0.2">
      <c r="B60" s="1"/>
      <c r="C60" s="9"/>
      <c r="D60" s="9"/>
      <c r="E60" s="7">
        <f t="shared" si="1"/>
        <v>0</v>
      </c>
    </row>
    <row r="61" spans="2:5" x14ac:dyDescent="0.2">
      <c r="B61" s="1"/>
      <c r="C61" s="9"/>
      <c r="D61" s="9"/>
      <c r="E61" s="7">
        <f t="shared" si="1"/>
        <v>0</v>
      </c>
    </row>
    <row r="62" spans="2:5" x14ac:dyDescent="0.2">
      <c r="B62" s="1"/>
      <c r="C62" s="9"/>
      <c r="D62" s="9"/>
      <c r="E62" s="7">
        <f t="shared" si="1"/>
        <v>0</v>
      </c>
    </row>
    <row r="63" spans="2:5" x14ac:dyDescent="0.2">
      <c r="B63" s="1"/>
      <c r="C63" s="9"/>
      <c r="D63" s="9"/>
      <c r="E63" s="7">
        <f t="shared" si="1"/>
        <v>0</v>
      </c>
    </row>
    <row r="64" spans="2:5" x14ac:dyDescent="0.2">
      <c r="B64" s="1"/>
      <c r="C64" s="9"/>
      <c r="D64" s="9"/>
      <c r="E64" s="7">
        <f t="shared" si="1"/>
        <v>0</v>
      </c>
    </row>
    <row r="65" spans="2:5" x14ac:dyDescent="0.2">
      <c r="B65" s="1"/>
      <c r="C65" s="9"/>
      <c r="D65" s="9"/>
      <c r="E65" s="7">
        <f t="shared" si="1"/>
        <v>0</v>
      </c>
    </row>
    <row r="66" spans="2:5" x14ac:dyDescent="0.2">
      <c r="B66" s="1"/>
      <c r="C66" s="9"/>
      <c r="D66" s="9"/>
      <c r="E66" s="7">
        <f t="shared" si="1"/>
        <v>0</v>
      </c>
    </row>
    <row r="67" spans="2:5" x14ac:dyDescent="0.2">
      <c r="B67" s="1"/>
      <c r="C67" s="9"/>
      <c r="D67" s="9"/>
      <c r="E67" s="7">
        <f t="shared" si="1"/>
        <v>0</v>
      </c>
    </row>
    <row r="68" spans="2:5" x14ac:dyDescent="0.2">
      <c r="B68" s="1"/>
      <c r="C68" s="9"/>
      <c r="D68" s="9"/>
      <c r="E68" s="7">
        <f t="shared" si="1"/>
        <v>0</v>
      </c>
    </row>
    <row r="69" spans="2:5" x14ac:dyDescent="0.2">
      <c r="B69" s="1"/>
      <c r="C69" s="9"/>
      <c r="D69" s="9"/>
      <c r="E69" s="7">
        <f t="shared" si="1"/>
        <v>0</v>
      </c>
    </row>
    <row r="70" spans="2:5" x14ac:dyDescent="0.2">
      <c r="B70" s="1"/>
      <c r="C70" s="9"/>
      <c r="D70" s="9"/>
      <c r="E70" s="7">
        <f t="shared" ref="E70:E101" si="2">D70-C70</f>
        <v>0</v>
      </c>
    </row>
    <row r="71" spans="2:5" x14ac:dyDescent="0.2">
      <c r="B71" s="1"/>
      <c r="C71" s="9"/>
      <c r="D71" s="9"/>
      <c r="E71" s="7">
        <f t="shared" si="2"/>
        <v>0</v>
      </c>
    </row>
    <row r="72" spans="2:5" x14ac:dyDescent="0.2">
      <c r="B72" s="1"/>
      <c r="C72" s="9"/>
      <c r="D72" s="9"/>
      <c r="E72" s="7">
        <f t="shared" si="2"/>
        <v>0</v>
      </c>
    </row>
    <row r="73" spans="2:5" x14ac:dyDescent="0.2">
      <c r="B73" s="1"/>
      <c r="C73" s="9"/>
      <c r="D73" s="9"/>
      <c r="E73" s="7">
        <f t="shared" si="2"/>
        <v>0</v>
      </c>
    </row>
    <row r="74" spans="2:5" x14ac:dyDescent="0.2">
      <c r="B74" s="1"/>
      <c r="C74" s="9"/>
      <c r="D74" s="9"/>
      <c r="E74" s="7">
        <f t="shared" si="2"/>
        <v>0</v>
      </c>
    </row>
    <row r="75" spans="2:5" x14ac:dyDescent="0.2">
      <c r="B75" s="1"/>
      <c r="C75" s="9"/>
      <c r="D75" s="9"/>
      <c r="E75" s="7">
        <f t="shared" si="2"/>
        <v>0</v>
      </c>
    </row>
    <row r="76" spans="2:5" x14ac:dyDescent="0.2">
      <c r="B76" s="1"/>
      <c r="C76" s="9"/>
      <c r="D76" s="9"/>
      <c r="E76" s="7">
        <f t="shared" si="2"/>
        <v>0</v>
      </c>
    </row>
    <row r="77" spans="2:5" x14ac:dyDescent="0.2">
      <c r="B77" s="1"/>
      <c r="C77" s="9"/>
      <c r="D77" s="9"/>
      <c r="E77" s="7">
        <f t="shared" si="2"/>
        <v>0</v>
      </c>
    </row>
    <row r="78" spans="2:5" x14ac:dyDescent="0.2">
      <c r="B78" s="1"/>
      <c r="C78" s="9"/>
      <c r="D78" s="9"/>
      <c r="E78" s="7">
        <f t="shared" si="2"/>
        <v>0</v>
      </c>
    </row>
    <row r="79" spans="2:5" x14ac:dyDescent="0.2">
      <c r="B79" s="1"/>
      <c r="C79" s="9"/>
      <c r="D79" s="9"/>
      <c r="E79" s="7">
        <f t="shared" si="2"/>
        <v>0</v>
      </c>
    </row>
    <row r="80" spans="2:5" x14ac:dyDescent="0.2">
      <c r="B80" s="1"/>
      <c r="C80" s="9"/>
      <c r="D80" s="9"/>
      <c r="E80" s="7">
        <f t="shared" si="2"/>
        <v>0</v>
      </c>
    </row>
    <row r="81" spans="2:5" x14ac:dyDescent="0.2">
      <c r="B81" s="1"/>
      <c r="C81" s="9"/>
      <c r="D81" s="9"/>
      <c r="E81" s="7">
        <f t="shared" si="2"/>
        <v>0</v>
      </c>
    </row>
    <row r="82" spans="2:5" x14ac:dyDescent="0.2">
      <c r="B82" s="1"/>
      <c r="C82" s="9"/>
      <c r="D82" s="9"/>
      <c r="E82" s="7">
        <f t="shared" si="2"/>
        <v>0</v>
      </c>
    </row>
    <row r="83" spans="2:5" x14ac:dyDescent="0.2">
      <c r="B83" s="1"/>
      <c r="C83" s="9"/>
      <c r="D83" s="9"/>
      <c r="E83" s="7">
        <f t="shared" si="2"/>
        <v>0</v>
      </c>
    </row>
    <row r="84" spans="2:5" x14ac:dyDescent="0.2">
      <c r="B84" s="1"/>
      <c r="C84" s="9"/>
      <c r="D84" s="9"/>
      <c r="E84" s="7">
        <f t="shared" si="2"/>
        <v>0</v>
      </c>
    </row>
    <row r="85" spans="2:5" x14ac:dyDescent="0.2">
      <c r="B85" s="1"/>
      <c r="C85" s="9"/>
      <c r="D85" s="9"/>
      <c r="E85" s="7">
        <f t="shared" si="2"/>
        <v>0</v>
      </c>
    </row>
    <row r="86" spans="2:5" x14ac:dyDescent="0.2">
      <c r="B86" s="1"/>
      <c r="C86" s="9"/>
      <c r="D86" s="9"/>
      <c r="E86" s="7">
        <f t="shared" si="2"/>
        <v>0</v>
      </c>
    </row>
    <row r="87" spans="2:5" x14ac:dyDescent="0.2">
      <c r="B87" s="1"/>
      <c r="C87" s="9"/>
      <c r="D87" s="9"/>
      <c r="E87" s="7">
        <f t="shared" si="2"/>
        <v>0</v>
      </c>
    </row>
    <row r="88" spans="2:5" x14ac:dyDescent="0.2">
      <c r="B88" s="1"/>
      <c r="C88" s="9"/>
      <c r="D88" s="9"/>
      <c r="E88" s="7">
        <f t="shared" si="2"/>
        <v>0</v>
      </c>
    </row>
    <row r="89" spans="2:5" x14ac:dyDescent="0.2">
      <c r="B89" s="1"/>
      <c r="C89" s="9"/>
      <c r="D89" s="9"/>
      <c r="E89" s="7">
        <f t="shared" si="2"/>
        <v>0</v>
      </c>
    </row>
    <row r="90" spans="2:5" x14ac:dyDescent="0.2">
      <c r="B90" s="1"/>
      <c r="C90" s="9"/>
      <c r="D90" s="9"/>
      <c r="E90" s="7">
        <f t="shared" si="2"/>
        <v>0</v>
      </c>
    </row>
    <row r="91" spans="2:5" x14ac:dyDescent="0.2">
      <c r="B91" s="1"/>
      <c r="C91" s="9"/>
      <c r="D91" s="9"/>
      <c r="E91" s="7">
        <f t="shared" si="2"/>
        <v>0</v>
      </c>
    </row>
    <row r="92" spans="2:5" x14ac:dyDescent="0.2">
      <c r="B92" s="1"/>
      <c r="C92" s="9"/>
      <c r="D92" s="9"/>
      <c r="E92" s="7">
        <f t="shared" si="2"/>
        <v>0</v>
      </c>
    </row>
    <row r="93" spans="2:5" x14ac:dyDescent="0.2">
      <c r="B93" s="1"/>
      <c r="C93" s="9"/>
      <c r="D93" s="9"/>
      <c r="E93" s="7">
        <f t="shared" si="2"/>
        <v>0</v>
      </c>
    </row>
    <row r="94" spans="2:5" x14ac:dyDescent="0.2">
      <c r="B94" s="1"/>
      <c r="C94" s="9"/>
      <c r="D94" s="9"/>
      <c r="E94" s="7">
        <f t="shared" si="2"/>
        <v>0</v>
      </c>
    </row>
    <row r="95" spans="2:5" x14ac:dyDescent="0.2">
      <c r="B95" s="1"/>
      <c r="C95" s="9"/>
      <c r="D95" s="9"/>
      <c r="E95" s="7">
        <f t="shared" si="2"/>
        <v>0</v>
      </c>
    </row>
    <row r="96" spans="2:5" x14ac:dyDescent="0.2">
      <c r="B96" s="1"/>
      <c r="C96" s="9"/>
      <c r="D96" s="9"/>
      <c r="E96" s="7">
        <f t="shared" si="2"/>
        <v>0</v>
      </c>
    </row>
    <row r="97" spans="2:5" x14ac:dyDescent="0.2">
      <c r="B97" s="1"/>
      <c r="C97" s="9"/>
      <c r="D97" s="9"/>
      <c r="E97" s="7">
        <f t="shared" si="2"/>
        <v>0</v>
      </c>
    </row>
    <row r="98" spans="2:5" x14ac:dyDescent="0.2">
      <c r="B98" s="1"/>
      <c r="C98" s="9"/>
      <c r="D98" s="9"/>
      <c r="E98" s="7">
        <f t="shared" si="2"/>
        <v>0</v>
      </c>
    </row>
    <row r="99" spans="2:5" x14ac:dyDescent="0.2">
      <c r="B99" s="1"/>
      <c r="C99" s="9"/>
      <c r="D99" s="9"/>
      <c r="E99" s="7">
        <f t="shared" si="2"/>
        <v>0</v>
      </c>
    </row>
    <row r="100" spans="2:5" x14ac:dyDescent="0.2">
      <c r="B100" s="1"/>
      <c r="C100" s="9"/>
      <c r="D100" s="9"/>
      <c r="E100" s="7">
        <f t="shared" si="2"/>
        <v>0</v>
      </c>
    </row>
    <row r="101" spans="2:5" x14ac:dyDescent="0.2">
      <c r="B101" s="1"/>
      <c r="C101" s="9"/>
      <c r="D101" s="9"/>
      <c r="E101" s="7">
        <f t="shared" si="2"/>
        <v>0</v>
      </c>
    </row>
    <row r="102" spans="2:5" x14ac:dyDescent="0.2">
      <c r="B102" s="1"/>
      <c r="C102" s="9"/>
      <c r="D102" s="9"/>
      <c r="E102" s="7">
        <f t="shared" ref="E102:E105" si="3">D102-C102</f>
        <v>0</v>
      </c>
    </row>
    <row r="103" spans="2:5" x14ac:dyDescent="0.2">
      <c r="B103" s="1"/>
      <c r="C103" s="9"/>
      <c r="D103" s="9"/>
      <c r="E103" s="7">
        <f t="shared" si="3"/>
        <v>0</v>
      </c>
    </row>
    <row r="104" spans="2:5" x14ac:dyDescent="0.2">
      <c r="B104" s="1"/>
      <c r="C104" s="9"/>
      <c r="D104" s="9"/>
      <c r="E104" s="7">
        <f t="shared" si="3"/>
        <v>0</v>
      </c>
    </row>
    <row r="105" spans="2:5" x14ac:dyDescent="0.2">
      <c r="B105" s="1"/>
      <c r="C105" s="9"/>
      <c r="D105" s="9"/>
      <c r="E105" s="7">
        <f t="shared" si="3"/>
        <v>0</v>
      </c>
    </row>
  </sheetData>
  <mergeCells count="2">
    <mergeCell ref="G3:H3"/>
    <mergeCell ref="B3:E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3B82F6"/>
  </sheetPr>
  <dimension ref="B3:G506"/>
  <sheetViews>
    <sheetView workbookViewId="0">
      <selection activeCell="K13" sqref="K13"/>
    </sheetView>
  </sheetViews>
  <sheetFormatPr baseColWidth="10" defaultColWidth="8.83203125" defaultRowHeight="15" x14ac:dyDescent="0.2"/>
  <cols>
    <col min="1" max="1" width="2" customWidth="1"/>
    <col min="2" max="2" width="14" customWidth="1"/>
    <col min="3" max="3" width="22" customWidth="1"/>
    <col min="4" max="4" width="12" customWidth="1"/>
    <col min="5" max="6" width="14" customWidth="1"/>
    <col min="7" max="7" width="20" customWidth="1"/>
  </cols>
  <sheetData>
    <row r="3" spans="2:7" x14ac:dyDescent="0.2">
      <c r="B3" s="26" t="s">
        <v>61</v>
      </c>
      <c r="C3" s="27"/>
      <c r="D3" s="27"/>
      <c r="E3" s="27"/>
      <c r="F3" s="27"/>
      <c r="G3" s="27"/>
    </row>
    <row r="5" spans="2:7" x14ac:dyDescent="0.2">
      <c r="B5" s="3" t="s">
        <v>37</v>
      </c>
      <c r="C5" s="3" t="s">
        <v>33</v>
      </c>
      <c r="D5" s="3" t="s">
        <v>62</v>
      </c>
      <c r="E5" s="3" t="s">
        <v>63</v>
      </c>
      <c r="F5" s="3" t="s">
        <v>64</v>
      </c>
      <c r="G5" s="3" t="s">
        <v>65</v>
      </c>
    </row>
    <row r="6" spans="2:7" x14ac:dyDescent="0.2">
      <c r="B6" s="16">
        <v>46173</v>
      </c>
      <c r="C6" s="1" t="s">
        <v>75</v>
      </c>
      <c r="D6" s="10">
        <v>4</v>
      </c>
      <c r="E6" s="9">
        <f>IFERROR(VLOOKUP(C6,PRICE_LIST!$B$6:$D$105,3,FALSE),0)</f>
        <v>200</v>
      </c>
      <c r="F6" s="7">
        <f t="shared" ref="F6:F69" si="0">D6*E6</f>
        <v>800</v>
      </c>
      <c r="G6" s="1"/>
    </row>
    <row r="7" spans="2:7" x14ac:dyDescent="0.2">
      <c r="B7" s="1"/>
      <c r="C7" s="1"/>
      <c r="D7" s="10"/>
      <c r="E7" s="9">
        <f>IFERROR(VLOOKUP(C7,PRICE_LIST!$B$6:$D$105,3,FALSE),0)</f>
        <v>0</v>
      </c>
      <c r="F7" s="7">
        <f t="shared" si="0"/>
        <v>0</v>
      </c>
      <c r="G7" s="1"/>
    </row>
    <row r="8" spans="2:7" x14ac:dyDescent="0.2">
      <c r="B8" s="1"/>
      <c r="C8" s="1"/>
      <c r="D8" s="10"/>
      <c r="E8" s="9">
        <f>IFERROR(VLOOKUP(C8,PRICE_LIST!$B$6:$D$105,3,FALSE),0)</f>
        <v>0</v>
      </c>
      <c r="F8" s="7">
        <f t="shared" si="0"/>
        <v>0</v>
      </c>
      <c r="G8" s="1"/>
    </row>
    <row r="9" spans="2:7" x14ac:dyDescent="0.2">
      <c r="B9" s="1"/>
      <c r="C9" s="1"/>
      <c r="D9" s="10"/>
      <c r="E9" s="9">
        <f>IFERROR(VLOOKUP(C9,PRICE_LIST!$B$6:$D$105,3,FALSE),0)</f>
        <v>0</v>
      </c>
      <c r="F9" s="7">
        <f t="shared" si="0"/>
        <v>0</v>
      </c>
      <c r="G9" s="1"/>
    </row>
    <row r="10" spans="2:7" x14ac:dyDescent="0.2">
      <c r="B10" s="1"/>
      <c r="C10" s="1"/>
      <c r="D10" s="10"/>
      <c r="E10" s="9">
        <f>IFERROR(VLOOKUP(C10,PRICE_LIST!$B$6:$D$105,3,FALSE),0)</f>
        <v>0</v>
      </c>
      <c r="F10" s="7">
        <f t="shared" si="0"/>
        <v>0</v>
      </c>
      <c r="G10" s="1"/>
    </row>
    <row r="11" spans="2:7" x14ac:dyDescent="0.2">
      <c r="B11" s="1"/>
      <c r="C11" s="1"/>
      <c r="D11" s="10"/>
      <c r="E11" s="9">
        <f>IFERROR(VLOOKUP(C11,PRICE_LIST!$B$6:$D$105,3,FALSE),0)</f>
        <v>0</v>
      </c>
      <c r="F11" s="7">
        <f t="shared" si="0"/>
        <v>0</v>
      </c>
      <c r="G11" s="1"/>
    </row>
    <row r="12" spans="2:7" x14ac:dyDescent="0.2">
      <c r="B12" s="1"/>
      <c r="C12" s="1"/>
      <c r="D12" s="10"/>
      <c r="E12" s="9">
        <f>IFERROR(VLOOKUP(C12,PRICE_LIST!$B$6:$D$105,3,FALSE),0)</f>
        <v>0</v>
      </c>
      <c r="F12" s="7">
        <f t="shared" si="0"/>
        <v>0</v>
      </c>
      <c r="G12" s="1"/>
    </row>
    <row r="13" spans="2:7" x14ac:dyDescent="0.2">
      <c r="B13" s="1"/>
      <c r="C13" s="1"/>
      <c r="D13" s="10"/>
      <c r="E13" s="9">
        <f>IFERROR(VLOOKUP(C13,PRICE_LIST!$B$6:$D$105,3,FALSE),0)</f>
        <v>0</v>
      </c>
      <c r="F13" s="7">
        <f t="shared" si="0"/>
        <v>0</v>
      </c>
      <c r="G13" s="1"/>
    </row>
    <row r="14" spans="2:7" x14ac:dyDescent="0.2">
      <c r="B14" s="1"/>
      <c r="C14" s="1"/>
      <c r="D14" s="10"/>
      <c r="E14" s="9">
        <f>IFERROR(VLOOKUP(C14,PRICE_LIST!$B$6:$D$105,3,FALSE),0)</f>
        <v>0</v>
      </c>
      <c r="F14" s="7">
        <f t="shared" si="0"/>
        <v>0</v>
      </c>
      <c r="G14" s="1"/>
    </row>
    <row r="15" spans="2:7" x14ac:dyDescent="0.2">
      <c r="B15" s="1"/>
      <c r="C15" s="1"/>
      <c r="D15" s="10"/>
      <c r="E15" s="9">
        <f>IFERROR(VLOOKUP(C15,PRICE_LIST!$B$6:$D$105,3,FALSE),0)</f>
        <v>0</v>
      </c>
      <c r="F15" s="7">
        <f t="shared" si="0"/>
        <v>0</v>
      </c>
      <c r="G15" s="1"/>
    </row>
    <row r="16" spans="2:7" x14ac:dyDescent="0.2">
      <c r="B16" s="1"/>
      <c r="C16" s="1"/>
      <c r="D16" s="10"/>
      <c r="E16" s="9">
        <f>IFERROR(VLOOKUP(C16,PRICE_LIST!$B$6:$D$105,3,FALSE),0)</f>
        <v>0</v>
      </c>
      <c r="F16" s="7">
        <f t="shared" si="0"/>
        <v>0</v>
      </c>
      <c r="G16" s="1"/>
    </row>
    <row r="17" spans="2:7" x14ac:dyDescent="0.2">
      <c r="B17" s="1"/>
      <c r="C17" s="1"/>
      <c r="D17" s="10"/>
      <c r="E17" s="9">
        <f>IFERROR(VLOOKUP(C17,PRICE_LIST!$B$6:$D$105,3,FALSE),0)</f>
        <v>0</v>
      </c>
      <c r="F17" s="7">
        <f t="shared" si="0"/>
        <v>0</v>
      </c>
      <c r="G17" s="1"/>
    </row>
    <row r="18" spans="2:7" x14ac:dyDescent="0.2">
      <c r="B18" s="1"/>
      <c r="C18" s="1"/>
      <c r="D18" s="10"/>
      <c r="E18" s="9">
        <f>IFERROR(VLOOKUP(C18,PRICE_LIST!$B$6:$D$105,3,FALSE),0)</f>
        <v>0</v>
      </c>
      <c r="F18" s="7">
        <f t="shared" si="0"/>
        <v>0</v>
      </c>
      <c r="G18" s="1"/>
    </row>
    <row r="19" spans="2:7" x14ac:dyDescent="0.2">
      <c r="B19" s="1"/>
      <c r="C19" s="1"/>
      <c r="D19" s="10"/>
      <c r="E19" s="9">
        <f>IFERROR(VLOOKUP(C19,PRICE_LIST!$B$6:$D$105,3,FALSE),0)</f>
        <v>0</v>
      </c>
      <c r="F19" s="7">
        <f t="shared" si="0"/>
        <v>0</v>
      </c>
      <c r="G19" s="1"/>
    </row>
    <row r="20" spans="2:7" x14ac:dyDescent="0.2">
      <c r="B20" s="1"/>
      <c r="C20" s="1"/>
      <c r="D20" s="10"/>
      <c r="E20" s="9">
        <f>IFERROR(VLOOKUP(C20,PRICE_LIST!$B$6:$D$105,3,FALSE),0)</f>
        <v>0</v>
      </c>
      <c r="F20" s="7">
        <f t="shared" si="0"/>
        <v>0</v>
      </c>
      <c r="G20" s="1"/>
    </row>
    <row r="21" spans="2:7" x14ac:dyDescent="0.2">
      <c r="B21" s="1"/>
      <c r="C21" s="1"/>
      <c r="D21" s="10"/>
      <c r="E21" s="9">
        <f>IFERROR(VLOOKUP(C21,PRICE_LIST!$B$6:$D$105,3,FALSE),0)</f>
        <v>0</v>
      </c>
      <c r="F21" s="7">
        <f t="shared" si="0"/>
        <v>0</v>
      </c>
      <c r="G21" s="1"/>
    </row>
    <row r="22" spans="2:7" x14ac:dyDescent="0.2">
      <c r="B22" s="1"/>
      <c r="C22" s="1"/>
      <c r="D22" s="10"/>
      <c r="E22" s="9">
        <f>IFERROR(VLOOKUP(C22,PRICE_LIST!$B$6:$D$105,3,FALSE),0)</f>
        <v>0</v>
      </c>
      <c r="F22" s="7">
        <f t="shared" si="0"/>
        <v>0</v>
      </c>
      <c r="G22" s="1"/>
    </row>
    <row r="23" spans="2:7" x14ac:dyDescent="0.2">
      <c r="B23" s="1"/>
      <c r="C23" s="1"/>
      <c r="D23" s="10"/>
      <c r="E23" s="9">
        <f>IFERROR(VLOOKUP(C23,PRICE_LIST!$B$6:$D$105,3,FALSE),0)</f>
        <v>0</v>
      </c>
      <c r="F23" s="7">
        <f t="shared" si="0"/>
        <v>0</v>
      </c>
      <c r="G23" s="1"/>
    </row>
    <row r="24" spans="2:7" x14ac:dyDescent="0.2">
      <c r="B24" s="1"/>
      <c r="C24" s="1"/>
      <c r="D24" s="10"/>
      <c r="E24" s="9">
        <f>IFERROR(VLOOKUP(C24,PRICE_LIST!$B$6:$D$105,3,FALSE),0)</f>
        <v>0</v>
      </c>
      <c r="F24" s="7">
        <f t="shared" si="0"/>
        <v>0</v>
      </c>
      <c r="G24" s="1"/>
    </row>
    <row r="25" spans="2:7" x14ac:dyDescent="0.2">
      <c r="B25" s="1"/>
      <c r="C25" s="1"/>
      <c r="D25" s="10"/>
      <c r="E25" s="9">
        <f>IFERROR(VLOOKUP(C25,PRICE_LIST!$B$6:$D$105,3,FALSE),0)</f>
        <v>0</v>
      </c>
      <c r="F25" s="7">
        <f t="shared" si="0"/>
        <v>0</v>
      </c>
      <c r="G25" s="1"/>
    </row>
    <row r="26" spans="2:7" x14ac:dyDescent="0.2">
      <c r="B26" s="1"/>
      <c r="C26" s="1"/>
      <c r="D26" s="10"/>
      <c r="E26" s="9">
        <f>IFERROR(VLOOKUP(C26,PRICE_LIST!$B$6:$D$105,3,FALSE),0)</f>
        <v>0</v>
      </c>
      <c r="F26" s="7">
        <f t="shared" si="0"/>
        <v>0</v>
      </c>
      <c r="G26" s="1"/>
    </row>
    <row r="27" spans="2:7" x14ac:dyDescent="0.2">
      <c r="B27" s="1"/>
      <c r="C27" s="1"/>
      <c r="D27" s="10"/>
      <c r="E27" s="9">
        <f>IFERROR(VLOOKUP(C27,PRICE_LIST!$B$6:$D$105,3,FALSE),0)</f>
        <v>0</v>
      </c>
      <c r="F27" s="7">
        <f t="shared" si="0"/>
        <v>0</v>
      </c>
      <c r="G27" s="1"/>
    </row>
    <row r="28" spans="2:7" x14ac:dyDescent="0.2">
      <c r="B28" s="1"/>
      <c r="C28" s="1"/>
      <c r="D28" s="10"/>
      <c r="E28" s="9">
        <f>IFERROR(VLOOKUP(C28,PRICE_LIST!$B$6:$D$105,3,FALSE),0)</f>
        <v>0</v>
      </c>
      <c r="F28" s="7">
        <f t="shared" si="0"/>
        <v>0</v>
      </c>
      <c r="G28" s="1"/>
    </row>
    <row r="29" spans="2:7" x14ac:dyDescent="0.2">
      <c r="B29" s="1"/>
      <c r="C29" s="1"/>
      <c r="D29" s="10"/>
      <c r="E29" s="9">
        <f>IFERROR(VLOOKUP(C29,PRICE_LIST!$B$6:$D$105,3,FALSE),0)</f>
        <v>0</v>
      </c>
      <c r="F29" s="7">
        <f t="shared" si="0"/>
        <v>0</v>
      </c>
      <c r="G29" s="1"/>
    </row>
    <row r="30" spans="2:7" x14ac:dyDescent="0.2">
      <c r="B30" s="1"/>
      <c r="C30" s="1"/>
      <c r="D30" s="10"/>
      <c r="E30" s="9">
        <f>IFERROR(VLOOKUP(C30,PRICE_LIST!$B$6:$D$105,3,FALSE),0)</f>
        <v>0</v>
      </c>
      <c r="F30" s="7">
        <f t="shared" si="0"/>
        <v>0</v>
      </c>
      <c r="G30" s="1"/>
    </row>
    <row r="31" spans="2:7" x14ac:dyDescent="0.2">
      <c r="B31" s="1"/>
      <c r="C31" s="1"/>
      <c r="D31" s="10"/>
      <c r="E31" s="9">
        <f>IFERROR(VLOOKUP(C31,PRICE_LIST!$B$6:$D$105,3,FALSE),0)</f>
        <v>0</v>
      </c>
      <c r="F31" s="7">
        <f t="shared" si="0"/>
        <v>0</v>
      </c>
      <c r="G31" s="1"/>
    </row>
    <row r="32" spans="2:7" x14ac:dyDescent="0.2">
      <c r="B32" s="1"/>
      <c r="C32" s="1"/>
      <c r="D32" s="10"/>
      <c r="E32" s="9">
        <f>IFERROR(VLOOKUP(C32,PRICE_LIST!$B$6:$D$105,3,FALSE),0)</f>
        <v>0</v>
      </c>
      <c r="F32" s="7">
        <f t="shared" si="0"/>
        <v>0</v>
      </c>
      <c r="G32" s="1"/>
    </row>
    <row r="33" spans="2:7" x14ac:dyDescent="0.2">
      <c r="B33" s="1"/>
      <c r="C33" s="1"/>
      <c r="D33" s="10"/>
      <c r="E33" s="9">
        <f>IFERROR(VLOOKUP(C33,PRICE_LIST!$B$6:$D$105,3,FALSE),0)</f>
        <v>0</v>
      </c>
      <c r="F33" s="7">
        <f t="shared" si="0"/>
        <v>0</v>
      </c>
      <c r="G33" s="1"/>
    </row>
    <row r="34" spans="2:7" x14ac:dyDescent="0.2">
      <c r="B34" s="1"/>
      <c r="C34" s="1"/>
      <c r="D34" s="10"/>
      <c r="E34" s="9">
        <f>IFERROR(VLOOKUP(C34,PRICE_LIST!$B$6:$D$105,3,FALSE),0)</f>
        <v>0</v>
      </c>
      <c r="F34" s="7">
        <f t="shared" si="0"/>
        <v>0</v>
      </c>
      <c r="G34" s="1"/>
    </row>
    <row r="35" spans="2:7" x14ac:dyDescent="0.2">
      <c r="B35" s="1"/>
      <c r="C35" s="1"/>
      <c r="D35" s="10"/>
      <c r="E35" s="9">
        <f>IFERROR(VLOOKUP(C35,PRICE_LIST!$B$6:$D$105,3,FALSE),0)</f>
        <v>0</v>
      </c>
      <c r="F35" s="7">
        <f t="shared" si="0"/>
        <v>0</v>
      </c>
      <c r="G35" s="1"/>
    </row>
    <row r="36" spans="2:7" x14ac:dyDescent="0.2">
      <c r="B36" s="1"/>
      <c r="C36" s="1"/>
      <c r="D36" s="10"/>
      <c r="E36" s="9">
        <f>IFERROR(VLOOKUP(C36,PRICE_LIST!$B$6:$D$105,3,FALSE),0)</f>
        <v>0</v>
      </c>
      <c r="F36" s="7">
        <f t="shared" si="0"/>
        <v>0</v>
      </c>
      <c r="G36" s="1"/>
    </row>
    <row r="37" spans="2:7" x14ac:dyDescent="0.2">
      <c r="B37" s="1"/>
      <c r="C37" s="1"/>
      <c r="D37" s="10"/>
      <c r="E37" s="9">
        <f>IFERROR(VLOOKUP(C37,PRICE_LIST!$B$6:$D$105,3,FALSE),0)</f>
        <v>0</v>
      </c>
      <c r="F37" s="7">
        <f t="shared" si="0"/>
        <v>0</v>
      </c>
      <c r="G37" s="1"/>
    </row>
    <row r="38" spans="2:7" x14ac:dyDescent="0.2">
      <c r="B38" s="1"/>
      <c r="C38" s="1"/>
      <c r="D38" s="10"/>
      <c r="E38" s="9">
        <f>IFERROR(VLOOKUP(C38,PRICE_LIST!$B$6:$D$105,3,FALSE),0)</f>
        <v>0</v>
      </c>
      <c r="F38" s="7">
        <f t="shared" si="0"/>
        <v>0</v>
      </c>
      <c r="G38" s="1"/>
    </row>
    <row r="39" spans="2:7" x14ac:dyDescent="0.2">
      <c r="B39" s="1"/>
      <c r="C39" s="1"/>
      <c r="D39" s="10"/>
      <c r="E39" s="9">
        <f>IFERROR(VLOOKUP(C39,PRICE_LIST!$B$6:$D$105,3,FALSE),0)</f>
        <v>0</v>
      </c>
      <c r="F39" s="7">
        <f t="shared" si="0"/>
        <v>0</v>
      </c>
      <c r="G39" s="1"/>
    </row>
    <row r="40" spans="2:7" x14ac:dyDescent="0.2">
      <c r="B40" s="1"/>
      <c r="C40" s="1"/>
      <c r="D40" s="10"/>
      <c r="E40" s="9">
        <f>IFERROR(VLOOKUP(C40,PRICE_LIST!$B$6:$D$105,3,FALSE),0)</f>
        <v>0</v>
      </c>
      <c r="F40" s="7">
        <f t="shared" si="0"/>
        <v>0</v>
      </c>
      <c r="G40" s="1"/>
    </row>
    <row r="41" spans="2:7" x14ac:dyDescent="0.2">
      <c r="B41" s="1"/>
      <c r="C41" s="1"/>
      <c r="D41" s="10"/>
      <c r="E41" s="9">
        <f>IFERROR(VLOOKUP(C41,PRICE_LIST!$B$6:$D$105,3,FALSE),0)</f>
        <v>0</v>
      </c>
      <c r="F41" s="7">
        <f t="shared" si="0"/>
        <v>0</v>
      </c>
      <c r="G41" s="1"/>
    </row>
    <row r="42" spans="2:7" x14ac:dyDescent="0.2">
      <c r="B42" s="1"/>
      <c r="C42" s="1"/>
      <c r="D42" s="10"/>
      <c r="E42" s="9">
        <f>IFERROR(VLOOKUP(C42,PRICE_LIST!$B$6:$D$105,3,FALSE),0)</f>
        <v>0</v>
      </c>
      <c r="F42" s="7">
        <f t="shared" si="0"/>
        <v>0</v>
      </c>
      <c r="G42" s="1"/>
    </row>
    <row r="43" spans="2:7" x14ac:dyDescent="0.2">
      <c r="B43" s="1"/>
      <c r="C43" s="1"/>
      <c r="D43" s="10"/>
      <c r="E43" s="9">
        <f>IFERROR(VLOOKUP(C43,PRICE_LIST!$B$6:$D$105,3,FALSE),0)</f>
        <v>0</v>
      </c>
      <c r="F43" s="7">
        <f t="shared" si="0"/>
        <v>0</v>
      </c>
      <c r="G43" s="1"/>
    </row>
    <row r="44" spans="2:7" x14ac:dyDescent="0.2">
      <c r="B44" s="1"/>
      <c r="C44" s="1"/>
      <c r="D44" s="10"/>
      <c r="E44" s="9">
        <f>IFERROR(VLOOKUP(C44,PRICE_LIST!$B$6:$D$105,3,FALSE),0)</f>
        <v>0</v>
      </c>
      <c r="F44" s="7">
        <f t="shared" si="0"/>
        <v>0</v>
      </c>
      <c r="G44" s="1"/>
    </row>
    <row r="45" spans="2:7" x14ac:dyDescent="0.2">
      <c r="B45" s="1"/>
      <c r="C45" s="1"/>
      <c r="D45" s="10"/>
      <c r="E45" s="9">
        <f>IFERROR(VLOOKUP(C45,PRICE_LIST!$B$6:$D$105,3,FALSE),0)</f>
        <v>0</v>
      </c>
      <c r="F45" s="7">
        <f t="shared" si="0"/>
        <v>0</v>
      </c>
      <c r="G45" s="1"/>
    </row>
    <row r="46" spans="2:7" x14ac:dyDescent="0.2">
      <c r="B46" s="1"/>
      <c r="C46" s="1"/>
      <c r="D46" s="10"/>
      <c r="E46" s="9">
        <f>IFERROR(VLOOKUP(C46,PRICE_LIST!$B$6:$D$105,3,FALSE),0)</f>
        <v>0</v>
      </c>
      <c r="F46" s="7">
        <f t="shared" si="0"/>
        <v>0</v>
      </c>
      <c r="G46" s="1"/>
    </row>
    <row r="47" spans="2:7" x14ac:dyDescent="0.2">
      <c r="B47" s="1"/>
      <c r="C47" s="1"/>
      <c r="D47" s="10"/>
      <c r="E47" s="9">
        <f>IFERROR(VLOOKUP(C47,PRICE_LIST!$B$6:$D$105,3,FALSE),0)</f>
        <v>0</v>
      </c>
      <c r="F47" s="7">
        <f t="shared" si="0"/>
        <v>0</v>
      </c>
      <c r="G47" s="1"/>
    </row>
    <row r="48" spans="2:7" x14ac:dyDescent="0.2">
      <c r="B48" s="1"/>
      <c r="C48" s="1"/>
      <c r="D48" s="10"/>
      <c r="E48" s="9">
        <f>IFERROR(VLOOKUP(C48,PRICE_LIST!$B$6:$D$105,3,FALSE),0)</f>
        <v>0</v>
      </c>
      <c r="F48" s="7">
        <f t="shared" si="0"/>
        <v>0</v>
      </c>
      <c r="G48" s="1"/>
    </row>
    <row r="49" spans="2:7" x14ac:dyDescent="0.2">
      <c r="B49" s="1"/>
      <c r="C49" s="1"/>
      <c r="D49" s="10"/>
      <c r="E49" s="9">
        <f>IFERROR(VLOOKUP(C49,PRICE_LIST!$B$6:$D$105,3,FALSE),0)</f>
        <v>0</v>
      </c>
      <c r="F49" s="7">
        <f t="shared" si="0"/>
        <v>0</v>
      </c>
      <c r="G49" s="1"/>
    </row>
    <row r="50" spans="2:7" x14ac:dyDescent="0.2">
      <c r="B50" s="1"/>
      <c r="C50" s="1"/>
      <c r="D50" s="10"/>
      <c r="E50" s="9">
        <f>IFERROR(VLOOKUP(C50,PRICE_LIST!$B$6:$D$105,3,FALSE),0)</f>
        <v>0</v>
      </c>
      <c r="F50" s="7">
        <f t="shared" si="0"/>
        <v>0</v>
      </c>
      <c r="G50" s="1"/>
    </row>
    <row r="51" spans="2:7" x14ac:dyDescent="0.2">
      <c r="B51" s="1"/>
      <c r="C51" s="1"/>
      <c r="D51" s="10"/>
      <c r="E51" s="9">
        <f>IFERROR(VLOOKUP(C51,PRICE_LIST!$B$6:$D$105,3,FALSE),0)</f>
        <v>0</v>
      </c>
      <c r="F51" s="7">
        <f t="shared" si="0"/>
        <v>0</v>
      </c>
      <c r="G51" s="1"/>
    </row>
    <row r="52" spans="2:7" x14ac:dyDescent="0.2">
      <c r="B52" s="1"/>
      <c r="C52" s="1"/>
      <c r="D52" s="10"/>
      <c r="E52" s="9">
        <f>IFERROR(VLOOKUP(C52,PRICE_LIST!$B$6:$D$105,3,FALSE),0)</f>
        <v>0</v>
      </c>
      <c r="F52" s="7">
        <f t="shared" si="0"/>
        <v>0</v>
      </c>
      <c r="G52" s="1"/>
    </row>
    <row r="53" spans="2:7" x14ac:dyDescent="0.2">
      <c r="B53" s="1"/>
      <c r="C53" s="1"/>
      <c r="D53" s="10"/>
      <c r="E53" s="9">
        <f>IFERROR(VLOOKUP(C53,PRICE_LIST!$B$6:$D$105,3,FALSE),0)</f>
        <v>0</v>
      </c>
      <c r="F53" s="7">
        <f t="shared" si="0"/>
        <v>0</v>
      </c>
      <c r="G53" s="1"/>
    </row>
    <row r="54" spans="2:7" x14ac:dyDescent="0.2">
      <c r="B54" s="1"/>
      <c r="C54" s="1"/>
      <c r="D54" s="10"/>
      <c r="E54" s="9">
        <f>IFERROR(VLOOKUP(C54,PRICE_LIST!$B$6:$D$105,3,FALSE),0)</f>
        <v>0</v>
      </c>
      <c r="F54" s="7">
        <f t="shared" si="0"/>
        <v>0</v>
      </c>
      <c r="G54" s="1"/>
    </row>
    <row r="55" spans="2:7" x14ac:dyDescent="0.2">
      <c r="B55" s="1"/>
      <c r="C55" s="1"/>
      <c r="D55" s="10"/>
      <c r="E55" s="9">
        <f>IFERROR(VLOOKUP(C55,PRICE_LIST!$B$6:$D$105,3,FALSE),0)</f>
        <v>0</v>
      </c>
      <c r="F55" s="7">
        <f t="shared" si="0"/>
        <v>0</v>
      </c>
      <c r="G55" s="1"/>
    </row>
    <row r="56" spans="2:7" x14ac:dyDescent="0.2">
      <c r="B56" s="1"/>
      <c r="C56" s="1"/>
      <c r="D56" s="10"/>
      <c r="E56" s="9">
        <f>IFERROR(VLOOKUP(C56,PRICE_LIST!$B$6:$D$105,3,FALSE),0)</f>
        <v>0</v>
      </c>
      <c r="F56" s="7">
        <f t="shared" si="0"/>
        <v>0</v>
      </c>
      <c r="G56" s="1"/>
    </row>
    <row r="57" spans="2:7" x14ac:dyDescent="0.2">
      <c r="B57" s="1"/>
      <c r="C57" s="1"/>
      <c r="D57" s="10"/>
      <c r="E57" s="9">
        <f>IFERROR(VLOOKUP(C57,PRICE_LIST!$B$6:$D$105,3,FALSE),0)</f>
        <v>0</v>
      </c>
      <c r="F57" s="7">
        <f t="shared" si="0"/>
        <v>0</v>
      </c>
      <c r="G57" s="1"/>
    </row>
    <row r="58" spans="2:7" x14ac:dyDescent="0.2">
      <c r="B58" s="1"/>
      <c r="C58" s="1"/>
      <c r="D58" s="10"/>
      <c r="E58" s="9">
        <f>IFERROR(VLOOKUP(C58,PRICE_LIST!$B$6:$D$105,3,FALSE),0)</f>
        <v>0</v>
      </c>
      <c r="F58" s="7">
        <f t="shared" si="0"/>
        <v>0</v>
      </c>
      <c r="G58" s="1"/>
    </row>
    <row r="59" spans="2:7" x14ac:dyDescent="0.2">
      <c r="B59" s="1"/>
      <c r="C59" s="1"/>
      <c r="D59" s="10"/>
      <c r="E59" s="9">
        <f>IFERROR(VLOOKUP(C59,PRICE_LIST!$B$6:$D$105,3,FALSE),0)</f>
        <v>0</v>
      </c>
      <c r="F59" s="7">
        <f t="shared" si="0"/>
        <v>0</v>
      </c>
      <c r="G59" s="1"/>
    </row>
    <row r="60" spans="2:7" x14ac:dyDescent="0.2">
      <c r="B60" s="1"/>
      <c r="C60" s="1"/>
      <c r="D60" s="10"/>
      <c r="E60" s="9">
        <f>IFERROR(VLOOKUP(C60,PRICE_LIST!$B$6:$D$105,3,FALSE),0)</f>
        <v>0</v>
      </c>
      <c r="F60" s="7">
        <f t="shared" si="0"/>
        <v>0</v>
      </c>
      <c r="G60" s="1"/>
    </row>
    <row r="61" spans="2:7" x14ac:dyDescent="0.2">
      <c r="B61" s="1"/>
      <c r="C61" s="1"/>
      <c r="D61" s="10"/>
      <c r="E61" s="9">
        <f>IFERROR(VLOOKUP(C61,PRICE_LIST!$B$6:$D$105,3,FALSE),0)</f>
        <v>0</v>
      </c>
      <c r="F61" s="7">
        <f t="shared" si="0"/>
        <v>0</v>
      </c>
      <c r="G61" s="1"/>
    </row>
    <row r="62" spans="2:7" x14ac:dyDescent="0.2">
      <c r="B62" s="1"/>
      <c r="C62" s="1"/>
      <c r="D62" s="10"/>
      <c r="E62" s="9">
        <f>IFERROR(VLOOKUP(C62,PRICE_LIST!$B$6:$D$105,3,FALSE),0)</f>
        <v>0</v>
      </c>
      <c r="F62" s="7">
        <f t="shared" si="0"/>
        <v>0</v>
      </c>
      <c r="G62" s="1"/>
    </row>
    <row r="63" spans="2:7" x14ac:dyDescent="0.2">
      <c r="B63" s="1"/>
      <c r="C63" s="1"/>
      <c r="D63" s="10"/>
      <c r="E63" s="9">
        <f>IFERROR(VLOOKUP(C63,PRICE_LIST!$B$6:$D$105,3,FALSE),0)</f>
        <v>0</v>
      </c>
      <c r="F63" s="7">
        <f t="shared" si="0"/>
        <v>0</v>
      </c>
      <c r="G63" s="1"/>
    </row>
    <row r="64" spans="2:7" x14ac:dyDescent="0.2">
      <c r="B64" s="1"/>
      <c r="C64" s="1"/>
      <c r="D64" s="10"/>
      <c r="E64" s="9">
        <f>IFERROR(VLOOKUP(C64,PRICE_LIST!$B$6:$D$105,3,FALSE),0)</f>
        <v>0</v>
      </c>
      <c r="F64" s="7">
        <f t="shared" si="0"/>
        <v>0</v>
      </c>
      <c r="G64" s="1"/>
    </row>
    <row r="65" spans="2:7" x14ac:dyDescent="0.2">
      <c r="B65" s="1"/>
      <c r="C65" s="1"/>
      <c r="D65" s="10"/>
      <c r="E65" s="9">
        <f>IFERROR(VLOOKUP(C65,PRICE_LIST!$B$6:$D$105,3,FALSE),0)</f>
        <v>0</v>
      </c>
      <c r="F65" s="7">
        <f t="shared" si="0"/>
        <v>0</v>
      </c>
      <c r="G65" s="1"/>
    </row>
    <row r="66" spans="2:7" x14ac:dyDescent="0.2">
      <c r="B66" s="1"/>
      <c r="C66" s="1"/>
      <c r="D66" s="10"/>
      <c r="E66" s="9">
        <f>IFERROR(VLOOKUP(C66,PRICE_LIST!$B$6:$D$105,3,FALSE),0)</f>
        <v>0</v>
      </c>
      <c r="F66" s="7">
        <f t="shared" si="0"/>
        <v>0</v>
      </c>
      <c r="G66" s="1"/>
    </row>
    <row r="67" spans="2:7" x14ac:dyDescent="0.2">
      <c r="B67" s="1"/>
      <c r="C67" s="1"/>
      <c r="D67" s="10"/>
      <c r="E67" s="9">
        <f>IFERROR(VLOOKUP(C67,PRICE_LIST!$B$6:$D$105,3,FALSE),0)</f>
        <v>0</v>
      </c>
      <c r="F67" s="7">
        <f t="shared" si="0"/>
        <v>0</v>
      </c>
      <c r="G67" s="1"/>
    </row>
    <row r="68" spans="2:7" x14ac:dyDescent="0.2">
      <c r="B68" s="1"/>
      <c r="C68" s="1"/>
      <c r="D68" s="10"/>
      <c r="E68" s="9">
        <f>IFERROR(VLOOKUP(C68,PRICE_LIST!$B$6:$D$105,3,FALSE),0)</f>
        <v>0</v>
      </c>
      <c r="F68" s="7">
        <f t="shared" si="0"/>
        <v>0</v>
      </c>
      <c r="G68" s="1"/>
    </row>
    <row r="69" spans="2:7" x14ac:dyDescent="0.2">
      <c r="B69" s="1"/>
      <c r="C69" s="1"/>
      <c r="D69" s="10"/>
      <c r="E69" s="9">
        <f>IFERROR(VLOOKUP(C69,PRICE_LIST!$B$6:$D$105,3,FALSE),0)</f>
        <v>0</v>
      </c>
      <c r="F69" s="7">
        <f t="shared" si="0"/>
        <v>0</v>
      </c>
      <c r="G69" s="1"/>
    </row>
    <row r="70" spans="2:7" x14ac:dyDescent="0.2">
      <c r="B70" s="1"/>
      <c r="C70" s="1"/>
      <c r="D70" s="10"/>
      <c r="E70" s="9">
        <f>IFERROR(VLOOKUP(C70,PRICE_LIST!$B$6:$D$105,3,FALSE),0)</f>
        <v>0</v>
      </c>
      <c r="F70" s="7">
        <f t="shared" ref="F70:F133" si="1">D70*E70</f>
        <v>0</v>
      </c>
      <c r="G70" s="1"/>
    </row>
    <row r="71" spans="2:7" x14ac:dyDescent="0.2">
      <c r="B71" s="1"/>
      <c r="C71" s="1"/>
      <c r="D71" s="10"/>
      <c r="E71" s="9">
        <f>IFERROR(VLOOKUP(C71,PRICE_LIST!$B$6:$D$105,3,FALSE),0)</f>
        <v>0</v>
      </c>
      <c r="F71" s="7">
        <f t="shared" si="1"/>
        <v>0</v>
      </c>
      <c r="G71" s="1"/>
    </row>
    <row r="72" spans="2:7" x14ac:dyDescent="0.2">
      <c r="B72" s="1"/>
      <c r="C72" s="1"/>
      <c r="D72" s="10"/>
      <c r="E72" s="9">
        <f>IFERROR(VLOOKUP(C72,PRICE_LIST!$B$6:$D$105,3,FALSE),0)</f>
        <v>0</v>
      </c>
      <c r="F72" s="7">
        <f t="shared" si="1"/>
        <v>0</v>
      </c>
      <c r="G72" s="1"/>
    </row>
    <row r="73" spans="2:7" x14ac:dyDescent="0.2">
      <c r="B73" s="1"/>
      <c r="C73" s="1"/>
      <c r="D73" s="10"/>
      <c r="E73" s="9">
        <f>IFERROR(VLOOKUP(C73,PRICE_LIST!$B$6:$D$105,3,FALSE),0)</f>
        <v>0</v>
      </c>
      <c r="F73" s="7">
        <f t="shared" si="1"/>
        <v>0</v>
      </c>
      <c r="G73" s="1"/>
    </row>
    <row r="74" spans="2:7" x14ac:dyDescent="0.2">
      <c r="B74" s="1"/>
      <c r="C74" s="1"/>
      <c r="D74" s="10"/>
      <c r="E74" s="9">
        <f>IFERROR(VLOOKUP(C74,PRICE_LIST!$B$6:$D$105,3,FALSE),0)</f>
        <v>0</v>
      </c>
      <c r="F74" s="7">
        <f t="shared" si="1"/>
        <v>0</v>
      </c>
      <c r="G74" s="1"/>
    </row>
    <row r="75" spans="2:7" x14ac:dyDescent="0.2">
      <c r="B75" s="1"/>
      <c r="C75" s="1"/>
      <c r="D75" s="10"/>
      <c r="E75" s="9">
        <f>IFERROR(VLOOKUP(C75,PRICE_LIST!$B$6:$D$105,3,FALSE),0)</f>
        <v>0</v>
      </c>
      <c r="F75" s="7">
        <f t="shared" si="1"/>
        <v>0</v>
      </c>
      <c r="G75" s="1"/>
    </row>
    <row r="76" spans="2:7" x14ac:dyDescent="0.2">
      <c r="B76" s="1"/>
      <c r="C76" s="1"/>
      <c r="D76" s="10"/>
      <c r="E76" s="9">
        <f>IFERROR(VLOOKUP(C76,PRICE_LIST!$B$6:$D$105,3,FALSE),0)</f>
        <v>0</v>
      </c>
      <c r="F76" s="7">
        <f t="shared" si="1"/>
        <v>0</v>
      </c>
      <c r="G76" s="1"/>
    </row>
    <row r="77" spans="2:7" x14ac:dyDescent="0.2">
      <c r="B77" s="1"/>
      <c r="C77" s="1"/>
      <c r="D77" s="10"/>
      <c r="E77" s="9">
        <f>IFERROR(VLOOKUP(C77,PRICE_LIST!$B$6:$D$105,3,FALSE),0)</f>
        <v>0</v>
      </c>
      <c r="F77" s="7">
        <f t="shared" si="1"/>
        <v>0</v>
      </c>
      <c r="G77" s="1"/>
    </row>
    <row r="78" spans="2:7" x14ac:dyDescent="0.2">
      <c r="B78" s="1"/>
      <c r="C78" s="1"/>
      <c r="D78" s="10"/>
      <c r="E78" s="9">
        <f>IFERROR(VLOOKUP(C78,PRICE_LIST!$B$6:$D$105,3,FALSE),0)</f>
        <v>0</v>
      </c>
      <c r="F78" s="7">
        <f t="shared" si="1"/>
        <v>0</v>
      </c>
      <c r="G78" s="1"/>
    </row>
    <row r="79" spans="2:7" x14ac:dyDescent="0.2">
      <c r="B79" s="1"/>
      <c r="C79" s="1"/>
      <c r="D79" s="10"/>
      <c r="E79" s="9">
        <f>IFERROR(VLOOKUP(C79,PRICE_LIST!$B$6:$D$105,3,FALSE),0)</f>
        <v>0</v>
      </c>
      <c r="F79" s="7">
        <f t="shared" si="1"/>
        <v>0</v>
      </c>
      <c r="G79" s="1"/>
    </row>
    <row r="80" spans="2:7" x14ac:dyDescent="0.2">
      <c r="B80" s="1"/>
      <c r="C80" s="1"/>
      <c r="D80" s="10"/>
      <c r="E80" s="9">
        <f>IFERROR(VLOOKUP(C80,PRICE_LIST!$B$6:$D$105,3,FALSE),0)</f>
        <v>0</v>
      </c>
      <c r="F80" s="7">
        <f t="shared" si="1"/>
        <v>0</v>
      </c>
      <c r="G80" s="1"/>
    </row>
    <row r="81" spans="2:7" x14ac:dyDescent="0.2">
      <c r="B81" s="1"/>
      <c r="C81" s="1"/>
      <c r="D81" s="10"/>
      <c r="E81" s="9">
        <f>IFERROR(VLOOKUP(C81,PRICE_LIST!$B$6:$D$105,3,FALSE),0)</f>
        <v>0</v>
      </c>
      <c r="F81" s="7">
        <f t="shared" si="1"/>
        <v>0</v>
      </c>
      <c r="G81" s="1"/>
    </row>
    <row r="82" spans="2:7" x14ac:dyDescent="0.2">
      <c r="B82" s="1"/>
      <c r="C82" s="1"/>
      <c r="D82" s="10"/>
      <c r="E82" s="9">
        <f>IFERROR(VLOOKUP(C82,PRICE_LIST!$B$6:$D$105,3,FALSE),0)</f>
        <v>0</v>
      </c>
      <c r="F82" s="7">
        <f t="shared" si="1"/>
        <v>0</v>
      </c>
      <c r="G82" s="1"/>
    </row>
    <row r="83" spans="2:7" x14ac:dyDescent="0.2">
      <c r="B83" s="1"/>
      <c r="C83" s="1"/>
      <c r="D83" s="10"/>
      <c r="E83" s="9">
        <f>IFERROR(VLOOKUP(C83,PRICE_LIST!$B$6:$D$105,3,FALSE),0)</f>
        <v>0</v>
      </c>
      <c r="F83" s="7">
        <f t="shared" si="1"/>
        <v>0</v>
      </c>
      <c r="G83" s="1"/>
    </row>
    <row r="84" spans="2:7" x14ac:dyDescent="0.2">
      <c r="B84" s="1"/>
      <c r="C84" s="1"/>
      <c r="D84" s="10"/>
      <c r="E84" s="9">
        <f>IFERROR(VLOOKUP(C84,PRICE_LIST!$B$6:$D$105,3,FALSE),0)</f>
        <v>0</v>
      </c>
      <c r="F84" s="7">
        <f t="shared" si="1"/>
        <v>0</v>
      </c>
      <c r="G84" s="1"/>
    </row>
    <row r="85" spans="2:7" x14ac:dyDescent="0.2">
      <c r="B85" s="1"/>
      <c r="C85" s="1"/>
      <c r="D85" s="10"/>
      <c r="E85" s="9">
        <f>IFERROR(VLOOKUP(C85,PRICE_LIST!$B$6:$D$105,3,FALSE),0)</f>
        <v>0</v>
      </c>
      <c r="F85" s="7">
        <f t="shared" si="1"/>
        <v>0</v>
      </c>
      <c r="G85" s="1"/>
    </row>
    <row r="86" spans="2:7" x14ac:dyDescent="0.2">
      <c r="B86" s="1"/>
      <c r="C86" s="1"/>
      <c r="D86" s="10"/>
      <c r="E86" s="9">
        <f>IFERROR(VLOOKUP(C86,PRICE_LIST!$B$6:$D$105,3,FALSE),0)</f>
        <v>0</v>
      </c>
      <c r="F86" s="7">
        <f t="shared" si="1"/>
        <v>0</v>
      </c>
      <c r="G86" s="1"/>
    </row>
    <row r="87" spans="2:7" x14ac:dyDescent="0.2">
      <c r="B87" s="1"/>
      <c r="C87" s="1"/>
      <c r="D87" s="10"/>
      <c r="E87" s="9">
        <f>IFERROR(VLOOKUP(C87,PRICE_LIST!$B$6:$D$105,3,FALSE),0)</f>
        <v>0</v>
      </c>
      <c r="F87" s="7">
        <f t="shared" si="1"/>
        <v>0</v>
      </c>
      <c r="G87" s="1"/>
    </row>
    <row r="88" spans="2:7" x14ac:dyDescent="0.2">
      <c r="B88" s="1"/>
      <c r="C88" s="1"/>
      <c r="D88" s="10"/>
      <c r="E88" s="9">
        <f>IFERROR(VLOOKUP(C88,PRICE_LIST!$B$6:$D$105,3,FALSE),0)</f>
        <v>0</v>
      </c>
      <c r="F88" s="7">
        <f t="shared" si="1"/>
        <v>0</v>
      </c>
      <c r="G88" s="1"/>
    </row>
    <row r="89" spans="2:7" x14ac:dyDescent="0.2">
      <c r="B89" s="1"/>
      <c r="C89" s="1"/>
      <c r="D89" s="10"/>
      <c r="E89" s="9">
        <f>IFERROR(VLOOKUP(C89,PRICE_LIST!$B$6:$D$105,3,FALSE),0)</f>
        <v>0</v>
      </c>
      <c r="F89" s="7">
        <f t="shared" si="1"/>
        <v>0</v>
      </c>
      <c r="G89" s="1"/>
    </row>
    <row r="90" spans="2:7" x14ac:dyDescent="0.2">
      <c r="B90" s="1"/>
      <c r="C90" s="1"/>
      <c r="D90" s="10"/>
      <c r="E90" s="9">
        <f>IFERROR(VLOOKUP(C90,PRICE_LIST!$B$6:$D$105,3,FALSE),0)</f>
        <v>0</v>
      </c>
      <c r="F90" s="7">
        <f t="shared" si="1"/>
        <v>0</v>
      </c>
      <c r="G90" s="1"/>
    </row>
    <row r="91" spans="2:7" x14ac:dyDescent="0.2">
      <c r="B91" s="1"/>
      <c r="C91" s="1"/>
      <c r="D91" s="10"/>
      <c r="E91" s="9">
        <f>IFERROR(VLOOKUP(C91,PRICE_LIST!$B$6:$D$105,3,FALSE),0)</f>
        <v>0</v>
      </c>
      <c r="F91" s="7">
        <f t="shared" si="1"/>
        <v>0</v>
      </c>
      <c r="G91" s="1"/>
    </row>
    <row r="92" spans="2:7" x14ac:dyDescent="0.2">
      <c r="B92" s="1"/>
      <c r="C92" s="1"/>
      <c r="D92" s="10"/>
      <c r="E92" s="9">
        <f>IFERROR(VLOOKUP(C92,PRICE_LIST!$B$6:$D$105,3,FALSE),0)</f>
        <v>0</v>
      </c>
      <c r="F92" s="7">
        <f t="shared" si="1"/>
        <v>0</v>
      </c>
      <c r="G92" s="1"/>
    </row>
    <row r="93" spans="2:7" x14ac:dyDescent="0.2">
      <c r="B93" s="1"/>
      <c r="C93" s="1"/>
      <c r="D93" s="10"/>
      <c r="E93" s="9">
        <f>IFERROR(VLOOKUP(C93,PRICE_LIST!$B$6:$D$105,3,FALSE),0)</f>
        <v>0</v>
      </c>
      <c r="F93" s="7">
        <f t="shared" si="1"/>
        <v>0</v>
      </c>
      <c r="G93" s="1"/>
    </row>
    <row r="94" spans="2:7" x14ac:dyDescent="0.2">
      <c r="B94" s="1"/>
      <c r="C94" s="1"/>
      <c r="D94" s="10"/>
      <c r="E94" s="9">
        <f>IFERROR(VLOOKUP(C94,PRICE_LIST!$B$6:$D$105,3,FALSE),0)</f>
        <v>0</v>
      </c>
      <c r="F94" s="7">
        <f t="shared" si="1"/>
        <v>0</v>
      </c>
      <c r="G94" s="1"/>
    </row>
    <row r="95" spans="2:7" x14ac:dyDescent="0.2">
      <c r="B95" s="1"/>
      <c r="C95" s="1"/>
      <c r="D95" s="10"/>
      <c r="E95" s="9">
        <f>IFERROR(VLOOKUP(C95,PRICE_LIST!$B$6:$D$105,3,FALSE),0)</f>
        <v>0</v>
      </c>
      <c r="F95" s="7">
        <f t="shared" si="1"/>
        <v>0</v>
      </c>
      <c r="G95" s="1"/>
    </row>
    <row r="96" spans="2:7" x14ac:dyDescent="0.2">
      <c r="B96" s="1"/>
      <c r="C96" s="1"/>
      <c r="D96" s="10"/>
      <c r="E96" s="9">
        <f>IFERROR(VLOOKUP(C96,PRICE_LIST!$B$6:$D$105,3,FALSE),0)</f>
        <v>0</v>
      </c>
      <c r="F96" s="7">
        <f t="shared" si="1"/>
        <v>0</v>
      </c>
      <c r="G96" s="1"/>
    </row>
    <row r="97" spans="2:7" x14ac:dyDescent="0.2">
      <c r="B97" s="1"/>
      <c r="C97" s="1"/>
      <c r="D97" s="10"/>
      <c r="E97" s="9">
        <f>IFERROR(VLOOKUP(C97,PRICE_LIST!$B$6:$D$105,3,FALSE),0)</f>
        <v>0</v>
      </c>
      <c r="F97" s="7">
        <f t="shared" si="1"/>
        <v>0</v>
      </c>
      <c r="G97" s="1"/>
    </row>
    <row r="98" spans="2:7" x14ac:dyDescent="0.2">
      <c r="B98" s="1"/>
      <c r="C98" s="1"/>
      <c r="D98" s="10"/>
      <c r="E98" s="9">
        <f>IFERROR(VLOOKUP(C98,PRICE_LIST!$B$6:$D$105,3,FALSE),0)</f>
        <v>0</v>
      </c>
      <c r="F98" s="7">
        <f t="shared" si="1"/>
        <v>0</v>
      </c>
      <c r="G98" s="1"/>
    </row>
    <row r="99" spans="2:7" x14ac:dyDescent="0.2">
      <c r="B99" s="1"/>
      <c r="C99" s="1"/>
      <c r="D99" s="10"/>
      <c r="E99" s="9">
        <f>IFERROR(VLOOKUP(C99,PRICE_LIST!$B$6:$D$105,3,FALSE),0)</f>
        <v>0</v>
      </c>
      <c r="F99" s="7">
        <f t="shared" si="1"/>
        <v>0</v>
      </c>
      <c r="G99" s="1"/>
    </row>
    <row r="100" spans="2:7" x14ac:dyDescent="0.2">
      <c r="B100" s="1"/>
      <c r="C100" s="1"/>
      <c r="D100" s="10"/>
      <c r="E100" s="9">
        <f>IFERROR(VLOOKUP(C100,PRICE_LIST!$B$6:$D$105,3,FALSE),0)</f>
        <v>0</v>
      </c>
      <c r="F100" s="7">
        <f t="shared" si="1"/>
        <v>0</v>
      </c>
      <c r="G100" s="1"/>
    </row>
    <row r="101" spans="2:7" x14ac:dyDescent="0.2">
      <c r="B101" s="1"/>
      <c r="C101" s="1"/>
      <c r="D101" s="10"/>
      <c r="E101" s="9">
        <f>IFERROR(VLOOKUP(C101,PRICE_LIST!$B$6:$D$105,3,FALSE),0)</f>
        <v>0</v>
      </c>
      <c r="F101" s="7">
        <f t="shared" si="1"/>
        <v>0</v>
      </c>
      <c r="G101" s="1"/>
    </row>
    <row r="102" spans="2:7" x14ac:dyDescent="0.2">
      <c r="B102" s="1"/>
      <c r="C102" s="1"/>
      <c r="D102" s="10"/>
      <c r="E102" s="9">
        <f>IFERROR(VLOOKUP(C102,PRICE_LIST!$B$6:$D$105,3,FALSE),0)</f>
        <v>0</v>
      </c>
      <c r="F102" s="7">
        <f t="shared" si="1"/>
        <v>0</v>
      </c>
      <c r="G102" s="1"/>
    </row>
    <row r="103" spans="2:7" x14ac:dyDescent="0.2">
      <c r="B103" s="1"/>
      <c r="C103" s="1"/>
      <c r="D103" s="10"/>
      <c r="E103" s="9">
        <f>IFERROR(VLOOKUP(C103,PRICE_LIST!$B$6:$D$105,3,FALSE),0)</f>
        <v>0</v>
      </c>
      <c r="F103" s="7">
        <f t="shared" si="1"/>
        <v>0</v>
      </c>
      <c r="G103" s="1"/>
    </row>
    <row r="104" spans="2:7" x14ac:dyDescent="0.2">
      <c r="B104" s="1"/>
      <c r="C104" s="1"/>
      <c r="D104" s="10"/>
      <c r="E104" s="9">
        <f>IFERROR(VLOOKUP(C104,PRICE_LIST!$B$6:$D$105,3,FALSE),0)</f>
        <v>0</v>
      </c>
      <c r="F104" s="7">
        <f t="shared" si="1"/>
        <v>0</v>
      </c>
      <c r="G104" s="1"/>
    </row>
    <row r="105" spans="2:7" x14ac:dyDescent="0.2">
      <c r="B105" s="1"/>
      <c r="C105" s="1"/>
      <c r="D105" s="10"/>
      <c r="E105" s="9">
        <f>IFERROR(VLOOKUP(C105,PRICE_LIST!$B$6:$D$105,3,FALSE),0)</f>
        <v>0</v>
      </c>
      <c r="F105" s="7">
        <f t="shared" si="1"/>
        <v>0</v>
      </c>
      <c r="G105" s="1"/>
    </row>
    <row r="106" spans="2:7" x14ac:dyDescent="0.2">
      <c r="B106" s="1"/>
      <c r="C106" s="1"/>
      <c r="D106" s="10"/>
      <c r="E106" s="9">
        <f>IFERROR(VLOOKUP(C106,PRICE_LIST!$B$6:$D$105,3,FALSE),0)</f>
        <v>0</v>
      </c>
      <c r="F106" s="7">
        <f t="shared" si="1"/>
        <v>0</v>
      </c>
      <c r="G106" s="1"/>
    </row>
    <row r="107" spans="2:7" x14ac:dyDescent="0.2">
      <c r="B107" s="1"/>
      <c r="C107" s="1"/>
      <c r="D107" s="10"/>
      <c r="E107" s="9">
        <f>IFERROR(VLOOKUP(C107,PRICE_LIST!$B$6:$D$105,3,FALSE),0)</f>
        <v>0</v>
      </c>
      <c r="F107" s="7">
        <f t="shared" si="1"/>
        <v>0</v>
      </c>
      <c r="G107" s="1"/>
    </row>
    <row r="108" spans="2:7" x14ac:dyDescent="0.2">
      <c r="B108" s="1"/>
      <c r="C108" s="1"/>
      <c r="D108" s="10"/>
      <c r="E108" s="9">
        <f>IFERROR(VLOOKUP(C108,PRICE_LIST!$B$6:$D$105,3,FALSE),0)</f>
        <v>0</v>
      </c>
      <c r="F108" s="7">
        <f t="shared" si="1"/>
        <v>0</v>
      </c>
      <c r="G108" s="1"/>
    </row>
    <row r="109" spans="2:7" x14ac:dyDescent="0.2">
      <c r="B109" s="1"/>
      <c r="C109" s="1"/>
      <c r="D109" s="10"/>
      <c r="E109" s="9">
        <f>IFERROR(VLOOKUP(C109,PRICE_LIST!$B$6:$D$105,3,FALSE),0)</f>
        <v>0</v>
      </c>
      <c r="F109" s="7">
        <f t="shared" si="1"/>
        <v>0</v>
      </c>
      <c r="G109" s="1"/>
    </row>
    <row r="110" spans="2:7" x14ac:dyDescent="0.2">
      <c r="B110" s="1"/>
      <c r="C110" s="1"/>
      <c r="D110" s="10"/>
      <c r="E110" s="9">
        <f>IFERROR(VLOOKUP(C110,PRICE_LIST!$B$6:$D$105,3,FALSE),0)</f>
        <v>0</v>
      </c>
      <c r="F110" s="7">
        <f t="shared" si="1"/>
        <v>0</v>
      </c>
      <c r="G110" s="1"/>
    </row>
    <row r="111" spans="2:7" x14ac:dyDescent="0.2">
      <c r="B111" s="1"/>
      <c r="C111" s="1"/>
      <c r="D111" s="10"/>
      <c r="E111" s="9">
        <f>IFERROR(VLOOKUP(C111,PRICE_LIST!$B$6:$D$105,3,FALSE),0)</f>
        <v>0</v>
      </c>
      <c r="F111" s="7">
        <f t="shared" si="1"/>
        <v>0</v>
      </c>
      <c r="G111" s="1"/>
    </row>
    <row r="112" spans="2:7" x14ac:dyDescent="0.2">
      <c r="B112" s="1"/>
      <c r="C112" s="1"/>
      <c r="D112" s="10"/>
      <c r="E112" s="9">
        <f>IFERROR(VLOOKUP(C112,PRICE_LIST!$B$6:$D$105,3,FALSE),0)</f>
        <v>0</v>
      </c>
      <c r="F112" s="7">
        <f t="shared" si="1"/>
        <v>0</v>
      </c>
      <c r="G112" s="1"/>
    </row>
    <row r="113" spans="2:7" x14ac:dyDescent="0.2">
      <c r="B113" s="1"/>
      <c r="C113" s="1"/>
      <c r="D113" s="10"/>
      <c r="E113" s="9">
        <f>IFERROR(VLOOKUP(C113,PRICE_LIST!$B$6:$D$105,3,FALSE),0)</f>
        <v>0</v>
      </c>
      <c r="F113" s="7">
        <f t="shared" si="1"/>
        <v>0</v>
      </c>
      <c r="G113" s="1"/>
    </row>
    <row r="114" spans="2:7" x14ac:dyDescent="0.2">
      <c r="B114" s="1"/>
      <c r="C114" s="1"/>
      <c r="D114" s="10"/>
      <c r="E114" s="9">
        <f>IFERROR(VLOOKUP(C114,PRICE_LIST!$B$6:$D$105,3,FALSE),0)</f>
        <v>0</v>
      </c>
      <c r="F114" s="7">
        <f t="shared" si="1"/>
        <v>0</v>
      </c>
      <c r="G114" s="1"/>
    </row>
    <row r="115" spans="2:7" x14ac:dyDescent="0.2">
      <c r="B115" s="1"/>
      <c r="C115" s="1"/>
      <c r="D115" s="10"/>
      <c r="E115" s="9">
        <f>IFERROR(VLOOKUP(C115,PRICE_LIST!$B$6:$D$105,3,FALSE),0)</f>
        <v>0</v>
      </c>
      <c r="F115" s="7">
        <f t="shared" si="1"/>
        <v>0</v>
      </c>
      <c r="G115" s="1"/>
    </row>
    <row r="116" spans="2:7" x14ac:dyDescent="0.2">
      <c r="B116" s="1"/>
      <c r="C116" s="1"/>
      <c r="D116" s="10"/>
      <c r="E116" s="9">
        <f>IFERROR(VLOOKUP(C116,PRICE_LIST!$B$6:$D$105,3,FALSE),0)</f>
        <v>0</v>
      </c>
      <c r="F116" s="7">
        <f t="shared" si="1"/>
        <v>0</v>
      </c>
      <c r="G116" s="1"/>
    </row>
    <row r="117" spans="2:7" x14ac:dyDescent="0.2">
      <c r="B117" s="1"/>
      <c r="C117" s="1"/>
      <c r="D117" s="10"/>
      <c r="E117" s="9">
        <f>IFERROR(VLOOKUP(C117,PRICE_LIST!$B$6:$D$105,3,FALSE),0)</f>
        <v>0</v>
      </c>
      <c r="F117" s="7">
        <f t="shared" si="1"/>
        <v>0</v>
      </c>
      <c r="G117" s="1"/>
    </row>
    <row r="118" spans="2:7" x14ac:dyDescent="0.2">
      <c r="B118" s="1"/>
      <c r="C118" s="1"/>
      <c r="D118" s="10"/>
      <c r="E118" s="9">
        <f>IFERROR(VLOOKUP(C118,PRICE_LIST!$B$6:$D$105,3,FALSE),0)</f>
        <v>0</v>
      </c>
      <c r="F118" s="7">
        <f t="shared" si="1"/>
        <v>0</v>
      </c>
      <c r="G118" s="1"/>
    </row>
    <row r="119" spans="2:7" x14ac:dyDescent="0.2">
      <c r="B119" s="1"/>
      <c r="C119" s="1"/>
      <c r="D119" s="10"/>
      <c r="E119" s="9">
        <f>IFERROR(VLOOKUP(C119,PRICE_LIST!$B$6:$D$105,3,FALSE),0)</f>
        <v>0</v>
      </c>
      <c r="F119" s="7">
        <f t="shared" si="1"/>
        <v>0</v>
      </c>
      <c r="G119" s="1"/>
    </row>
    <row r="120" spans="2:7" x14ac:dyDescent="0.2">
      <c r="B120" s="1"/>
      <c r="C120" s="1"/>
      <c r="D120" s="10"/>
      <c r="E120" s="9">
        <f>IFERROR(VLOOKUP(C120,PRICE_LIST!$B$6:$D$105,3,FALSE),0)</f>
        <v>0</v>
      </c>
      <c r="F120" s="7">
        <f t="shared" si="1"/>
        <v>0</v>
      </c>
      <c r="G120" s="1"/>
    </row>
    <row r="121" spans="2:7" x14ac:dyDescent="0.2">
      <c r="B121" s="1"/>
      <c r="C121" s="1"/>
      <c r="D121" s="10"/>
      <c r="E121" s="9">
        <f>IFERROR(VLOOKUP(C121,PRICE_LIST!$B$6:$D$105,3,FALSE),0)</f>
        <v>0</v>
      </c>
      <c r="F121" s="7">
        <f t="shared" si="1"/>
        <v>0</v>
      </c>
      <c r="G121" s="1"/>
    </row>
    <row r="122" spans="2:7" x14ac:dyDescent="0.2">
      <c r="B122" s="1"/>
      <c r="C122" s="1"/>
      <c r="D122" s="10"/>
      <c r="E122" s="9">
        <f>IFERROR(VLOOKUP(C122,PRICE_LIST!$B$6:$D$105,3,FALSE),0)</f>
        <v>0</v>
      </c>
      <c r="F122" s="7">
        <f t="shared" si="1"/>
        <v>0</v>
      </c>
      <c r="G122" s="1"/>
    </row>
    <row r="123" spans="2:7" x14ac:dyDescent="0.2">
      <c r="B123" s="1"/>
      <c r="C123" s="1"/>
      <c r="D123" s="10"/>
      <c r="E123" s="9">
        <f>IFERROR(VLOOKUP(C123,PRICE_LIST!$B$6:$D$105,3,FALSE),0)</f>
        <v>0</v>
      </c>
      <c r="F123" s="7">
        <f t="shared" si="1"/>
        <v>0</v>
      </c>
      <c r="G123" s="1"/>
    </row>
    <row r="124" spans="2:7" x14ac:dyDescent="0.2">
      <c r="B124" s="1"/>
      <c r="C124" s="1"/>
      <c r="D124" s="10"/>
      <c r="E124" s="9">
        <f>IFERROR(VLOOKUP(C124,PRICE_LIST!$B$6:$D$105,3,FALSE),0)</f>
        <v>0</v>
      </c>
      <c r="F124" s="7">
        <f t="shared" si="1"/>
        <v>0</v>
      </c>
      <c r="G124" s="1"/>
    </row>
    <row r="125" spans="2:7" x14ac:dyDescent="0.2">
      <c r="B125" s="1"/>
      <c r="C125" s="1"/>
      <c r="D125" s="10"/>
      <c r="E125" s="9">
        <f>IFERROR(VLOOKUP(C125,PRICE_LIST!$B$6:$D$105,3,FALSE),0)</f>
        <v>0</v>
      </c>
      <c r="F125" s="7">
        <f t="shared" si="1"/>
        <v>0</v>
      </c>
      <c r="G125" s="1"/>
    </row>
    <row r="126" spans="2:7" x14ac:dyDescent="0.2">
      <c r="B126" s="1"/>
      <c r="C126" s="1"/>
      <c r="D126" s="10"/>
      <c r="E126" s="9">
        <f>IFERROR(VLOOKUP(C126,PRICE_LIST!$B$6:$D$105,3,FALSE),0)</f>
        <v>0</v>
      </c>
      <c r="F126" s="7">
        <f t="shared" si="1"/>
        <v>0</v>
      </c>
      <c r="G126" s="1"/>
    </row>
    <row r="127" spans="2:7" x14ac:dyDescent="0.2">
      <c r="B127" s="1"/>
      <c r="C127" s="1"/>
      <c r="D127" s="10"/>
      <c r="E127" s="9">
        <f>IFERROR(VLOOKUP(C127,PRICE_LIST!$B$6:$D$105,3,FALSE),0)</f>
        <v>0</v>
      </c>
      <c r="F127" s="7">
        <f t="shared" si="1"/>
        <v>0</v>
      </c>
      <c r="G127" s="1"/>
    </row>
    <row r="128" spans="2:7" x14ac:dyDescent="0.2">
      <c r="B128" s="1"/>
      <c r="C128" s="1"/>
      <c r="D128" s="10"/>
      <c r="E128" s="9">
        <f>IFERROR(VLOOKUP(C128,PRICE_LIST!$B$6:$D$105,3,FALSE),0)</f>
        <v>0</v>
      </c>
      <c r="F128" s="7">
        <f t="shared" si="1"/>
        <v>0</v>
      </c>
      <c r="G128" s="1"/>
    </row>
    <row r="129" spans="2:7" x14ac:dyDescent="0.2">
      <c r="B129" s="1"/>
      <c r="C129" s="1"/>
      <c r="D129" s="10"/>
      <c r="E129" s="9">
        <f>IFERROR(VLOOKUP(C129,PRICE_LIST!$B$6:$D$105,3,FALSE),0)</f>
        <v>0</v>
      </c>
      <c r="F129" s="7">
        <f t="shared" si="1"/>
        <v>0</v>
      </c>
      <c r="G129" s="1"/>
    </row>
    <row r="130" spans="2:7" x14ac:dyDescent="0.2">
      <c r="B130" s="1"/>
      <c r="C130" s="1"/>
      <c r="D130" s="10"/>
      <c r="E130" s="9">
        <f>IFERROR(VLOOKUP(C130,PRICE_LIST!$B$6:$D$105,3,FALSE),0)</f>
        <v>0</v>
      </c>
      <c r="F130" s="7">
        <f t="shared" si="1"/>
        <v>0</v>
      </c>
      <c r="G130" s="1"/>
    </row>
    <row r="131" spans="2:7" x14ac:dyDescent="0.2">
      <c r="B131" s="1"/>
      <c r="C131" s="1"/>
      <c r="D131" s="10"/>
      <c r="E131" s="9">
        <f>IFERROR(VLOOKUP(C131,PRICE_LIST!$B$6:$D$105,3,FALSE),0)</f>
        <v>0</v>
      </c>
      <c r="F131" s="7">
        <f t="shared" si="1"/>
        <v>0</v>
      </c>
      <c r="G131" s="1"/>
    </row>
    <row r="132" spans="2:7" x14ac:dyDescent="0.2">
      <c r="B132" s="1"/>
      <c r="C132" s="1"/>
      <c r="D132" s="10"/>
      <c r="E132" s="9">
        <f>IFERROR(VLOOKUP(C132,PRICE_LIST!$B$6:$D$105,3,FALSE),0)</f>
        <v>0</v>
      </c>
      <c r="F132" s="7">
        <f t="shared" si="1"/>
        <v>0</v>
      </c>
      <c r="G132" s="1"/>
    </row>
    <row r="133" spans="2:7" x14ac:dyDescent="0.2">
      <c r="B133" s="1"/>
      <c r="C133" s="1"/>
      <c r="D133" s="10"/>
      <c r="E133" s="9">
        <f>IFERROR(VLOOKUP(C133,PRICE_LIST!$B$6:$D$105,3,FALSE),0)</f>
        <v>0</v>
      </c>
      <c r="F133" s="7">
        <f t="shared" si="1"/>
        <v>0</v>
      </c>
      <c r="G133" s="1"/>
    </row>
    <row r="134" spans="2:7" x14ac:dyDescent="0.2">
      <c r="B134" s="1"/>
      <c r="C134" s="1"/>
      <c r="D134" s="10"/>
      <c r="E134" s="9">
        <f>IFERROR(VLOOKUP(C134,PRICE_LIST!$B$6:$D$105,3,FALSE),0)</f>
        <v>0</v>
      </c>
      <c r="F134" s="7">
        <f t="shared" ref="F134:F197" si="2">D134*E134</f>
        <v>0</v>
      </c>
      <c r="G134" s="1"/>
    </row>
    <row r="135" spans="2:7" x14ac:dyDescent="0.2">
      <c r="B135" s="1"/>
      <c r="C135" s="1"/>
      <c r="D135" s="10"/>
      <c r="E135" s="9">
        <f>IFERROR(VLOOKUP(C135,PRICE_LIST!$B$6:$D$105,3,FALSE),0)</f>
        <v>0</v>
      </c>
      <c r="F135" s="7">
        <f t="shared" si="2"/>
        <v>0</v>
      </c>
      <c r="G135" s="1"/>
    </row>
    <row r="136" spans="2:7" x14ac:dyDescent="0.2">
      <c r="B136" s="1"/>
      <c r="C136" s="1"/>
      <c r="D136" s="10"/>
      <c r="E136" s="9">
        <f>IFERROR(VLOOKUP(C136,PRICE_LIST!$B$6:$D$105,3,FALSE),0)</f>
        <v>0</v>
      </c>
      <c r="F136" s="7">
        <f t="shared" si="2"/>
        <v>0</v>
      </c>
      <c r="G136" s="1"/>
    </row>
    <row r="137" spans="2:7" x14ac:dyDescent="0.2">
      <c r="B137" s="1"/>
      <c r="C137" s="1"/>
      <c r="D137" s="10"/>
      <c r="E137" s="9">
        <f>IFERROR(VLOOKUP(C137,PRICE_LIST!$B$6:$D$105,3,FALSE),0)</f>
        <v>0</v>
      </c>
      <c r="F137" s="7">
        <f t="shared" si="2"/>
        <v>0</v>
      </c>
      <c r="G137" s="1"/>
    </row>
    <row r="138" spans="2:7" x14ac:dyDescent="0.2">
      <c r="B138" s="1"/>
      <c r="C138" s="1"/>
      <c r="D138" s="10"/>
      <c r="E138" s="9">
        <f>IFERROR(VLOOKUP(C138,PRICE_LIST!$B$6:$D$105,3,FALSE),0)</f>
        <v>0</v>
      </c>
      <c r="F138" s="7">
        <f t="shared" si="2"/>
        <v>0</v>
      </c>
      <c r="G138" s="1"/>
    </row>
    <row r="139" spans="2:7" x14ac:dyDescent="0.2">
      <c r="B139" s="1"/>
      <c r="C139" s="1"/>
      <c r="D139" s="10"/>
      <c r="E139" s="9">
        <f>IFERROR(VLOOKUP(C139,PRICE_LIST!$B$6:$D$105,3,FALSE),0)</f>
        <v>0</v>
      </c>
      <c r="F139" s="7">
        <f t="shared" si="2"/>
        <v>0</v>
      </c>
      <c r="G139" s="1"/>
    </row>
    <row r="140" spans="2:7" x14ac:dyDescent="0.2">
      <c r="B140" s="1"/>
      <c r="C140" s="1"/>
      <c r="D140" s="10"/>
      <c r="E140" s="9">
        <f>IFERROR(VLOOKUP(C140,PRICE_LIST!$B$6:$D$105,3,FALSE),0)</f>
        <v>0</v>
      </c>
      <c r="F140" s="7">
        <f t="shared" si="2"/>
        <v>0</v>
      </c>
      <c r="G140" s="1"/>
    </row>
    <row r="141" spans="2:7" x14ac:dyDescent="0.2">
      <c r="B141" s="1"/>
      <c r="C141" s="1"/>
      <c r="D141" s="10"/>
      <c r="E141" s="9">
        <f>IFERROR(VLOOKUP(C141,PRICE_LIST!$B$6:$D$105,3,FALSE),0)</f>
        <v>0</v>
      </c>
      <c r="F141" s="7">
        <f t="shared" si="2"/>
        <v>0</v>
      </c>
      <c r="G141" s="1"/>
    </row>
    <row r="142" spans="2:7" x14ac:dyDescent="0.2">
      <c r="B142" s="1"/>
      <c r="C142" s="1"/>
      <c r="D142" s="10"/>
      <c r="E142" s="9">
        <f>IFERROR(VLOOKUP(C142,PRICE_LIST!$B$6:$D$105,3,FALSE),0)</f>
        <v>0</v>
      </c>
      <c r="F142" s="7">
        <f t="shared" si="2"/>
        <v>0</v>
      </c>
      <c r="G142" s="1"/>
    </row>
    <row r="143" spans="2:7" x14ac:dyDescent="0.2">
      <c r="B143" s="1"/>
      <c r="C143" s="1"/>
      <c r="D143" s="10"/>
      <c r="E143" s="9">
        <f>IFERROR(VLOOKUP(C143,PRICE_LIST!$B$6:$D$105,3,FALSE),0)</f>
        <v>0</v>
      </c>
      <c r="F143" s="7">
        <f t="shared" si="2"/>
        <v>0</v>
      </c>
      <c r="G143" s="1"/>
    </row>
    <row r="144" spans="2:7" x14ac:dyDescent="0.2">
      <c r="B144" s="1"/>
      <c r="C144" s="1"/>
      <c r="D144" s="10"/>
      <c r="E144" s="9">
        <f>IFERROR(VLOOKUP(C144,PRICE_LIST!$B$6:$D$105,3,FALSE),0)</f>
        <v>0</v>
      </c>
      <c r="F144" s="7">
        <f t="shared" si="2"/>
        <v>0</v>
      </c>
      <c r="G144" s="1"/>
    </row>
    <row r="145" spans="2:7" x14ac:dyDescent="0.2">
      <c r="B145" s="1"/>
      <c r="C145" s="1"/>
      <c r="D145" s="10"/>
      <c r="E145" s="9">
        <f>IFERROR(VLOOKUP(C145,PRICE_LIST!$B$6:$D$105,3,FALSE),0)</f>
        <v>0</v>
      </c>
      <c r="F145" s="7">
        <f t="shared" si="2"/>
        <v>0</v>
      </c>
      <c r="G145" s="1"/>
    </row>
    <row r="146" spans="2:7" x14ac:dyDescent="0.2">
      <c r="B146" s="1"/>
      <c r="C146" s="1"/>
      <c r="D146" s="10"/>
      <c r="E146" s="9">
        <f>IFERROR(VLOOKUP(C146,PRICE_LIST!$B$6:$D$105,3,FALSE),0)</f>
        <v>0</v>
      </c>
      <c r="F146" s="7">
        <f t="shared" si="2"/>
        <v>0</v>
      </c>
      <c r="G146" s="1"/>
    </row>
    <row r="147" spans="2:7" x14ac:dyDescent="0.2">
      <c r="B147" s="1"/>
      <c r="C147" s="1"/>
      <c r="D147" s="10"/>
      <c r="E147" s="9">
        <f>IFERROR(VLOOKUP(C147,PRICE_LIST!$B$6:$D$105,3,FALSE),0)</f>
        <v>0</v>
      </c>
      <c r="F147" s="7">
        <f t="shared" si="2"/>
        <v>0</v>
      </c>
      <c r="G147" s="1"/>
    </row>
    <row r="148" spans="2:7" x14ac:dyDescent="0.2">
      <c r="B148" s="1"/>
      <c r="C148" s="1"/>
      <c r="D148" s="10"/>
      <c r="E148" s="9">
        <f>IFERROR(VLOOKUP(C148,PRICE_LIST!$B$6:$D$105,3,FALSE),0)</f>
        <v>0</v>
      </c>
      <c r="F148" s="7">
        <f t="shared" si="2"/>
        <v>0</v>
      </c>
      <c r="G148" s="1"/>
    </row>
    <row r="149" spans="2:7" x14ac:dyDescent="0.2">
      <c r="B149" s="1"/>
      <c r="C149" s="1"/>
      <c r="D149" s="10"/>
      <c r="E149" s="9">
        <f>IFERROR(VLOOKUP(C149,PRICE_LIST!$B$6:$D$105,3,FALSE),0)</f>
        <v>0</v>
      </c>
      <c r="F149" s="7">
        <f t="shared" si="2"/>
        <v>0</v>
      </c>
      <c r="G149" s="1"/>
    </row>
    <row r="150" spans="2:7" x14ac:dyDescent="0.2">
      <c r="B150" s="1"/>
      <c r="C150" s="1"/>
      <c r="D150" s="10"/>
      <c r="E150" s="9">
        <f>IFERROR(VLOOKUP(C150,PRICE_LIST!$B$6:$D$105,3,FALSE),0)</f>
        <v>0</v>
      </c>
      <c r="F150" s="7">
        <f t="shared" si="2"/>
        <v>0</v>
      </c>
      <c r="G150" s="1"/>
    </row>
    <row r="151" spans="2:7" x14ac:dyDescent="0.2">
      <c r="B151" s="1"/>
      <c r="C151" s="1"/>
      <c r="D151" s="10"/>
      <c r="E151" s="9">
        <f>IFERROR(VLOOKUP(C151,PRICE_LIST!$B$6:$D$105,3,FALSE),0)</f>
        <v>0</v>
      </c>
      <c r="F151" s="7">
        <f t="shared" si="2"/>
        <v>0</v>
      </c>
      <c r="G151" s="1"/>
    </row>
    <row r="152" spans="2:7" x14ac:dyDescent="0.2">
      <c r="B152" s="1"/>
      <c r="C152" s="1"/>
      <c r="D152" s="10"/>
      <c r="E152" s="9">
        <f>IFERROR(VLOOKUP(C152,PRICE_LIST!$B$6:$D$105,3,FALSE),0)</f>
        <v>0</v>
      </c>
      <c r="F152" s="7">
        <f t="shared" si="2"/>
        <v>0</v>
      </c>
      <c r="G152" s="1"/>
    </row>
    <row r="153" spans="2:7" x14ac:dyDescent="0.2">
      <c r="B153" s="1"/>
      <c r="C153" s="1"/>
      <c r="D153" s="10"/>
      <c r="E153" s="9">
        <f>IFERROR(VLOOKUP(C153,PRICE_LIST!$B$6:$D$105,3,FALSE),0)</f>
        <v>0</v>
      </c>
      <c r="F153" s="7">
        <f t="shared" si="2"/>
        <v>0</v>
      </c>
      <c r="G153" s="1"/>
    </row>
    <row r="154" spans="2:7" x14ac:dyDescent="0.2">
      <c r="B154" s="1"/>
      <c r="C154" s="1"/>
      <c r="D154" s="10"/>
      <c r="E154" s="9">
        <f>IFERROR(VLOOKUP(C154,PRICE_LIST!$B$6:$D$105,3,FALSE),0)</f>
        <v>0</v>
      </c>
      <c r="F154" s="7">
        <f t="shared" si="2"/>
        <v>0</v>
      </c>
      <c r="G154" s="1"/>
    </row>
    <row r="155" spans="2:7" x14ac:dyDescent="0.2">
      <c r="B155" s="1"/>
      <c r="C155" s="1"/>
      <c r="D155" s="10"/>
      <c r="E155" s="9">
        <f>IFERROR(VLOOKUP(C155,PRICE_LIST!$B$6:$D$105,3,FALSE),0)</f>
        <v>0</v>
      </c>
      <c r="F155" s="7">
        <f t="shared" si="2"/>
        <v>0</v>
      </c>
      <c r="G155" s="1"/>
    </row>
    <row r="156" spans="2:7" x14ac:dyDescent="0.2">
      <c r="B156" s="1"/>
      <c r="C156" s="1"/>
      <c r="D156" s="10"/>
      <c r="E156" s="9">
        <f>IFERROR(VLOOKUP(C156,PRICE_LIST!$B$6:$D$105,3,FALSE),0)</f>
        <v>0</v>
      </c>
      <c r="F156" s="7">
        <f t="shared" si="2"/>
        <v>0</v>
      </c>
      <c r="G156" s="1"/>
    </row>
    <row r="157" spans="2:7" x14ac:dyDescent="0.2">
      <c r="B157" s="1"/>
      <c r="C157" s="1"/>
      <c r="D157" s="10"/>
      <c r="E157" s="9">
        <f>IFERROR(VLOOKUP(C157,PRICE_LIST!$B$6:$D$105,3,FALSE),0)</f>
        <v>0</v>
      </c>
      <c r="F157" s="7">
        <f t="shared" si="2"/>
        <v>0</v>
      </c>
      <c r="G157" s="1"/>
    </row>
    <row r="158" spans="2:7" x14ac:dyDescent="0.2">
      <c r="B158" s="1"/>
      <c r="C158" s="1"/>
      <c r="D158" s="10"/>
      <c r="E158" s="9">
        <f>IFERROR(VLOOKUP(C158,PRICE_LIST!$B$6:$D$105,3,FALSE),0)</f>
        <v>0</v>
      </c>
      <c r="F158" s="7">
        <f t="shared" si="2"/>
        <v>0</v>
      </c>
      <c r="G158" s="1"/>
    </row>
    <row r="159" spans="2:7" x14ac:dyDescent="0.2">
      <c r="B159" s="1"/>
      <c r="C159" s="1"/>
      <c r="D159" s="10"/>
      <c r="E159" s="9">
        <f>IFERROR(VLOOKUP(C159,PRICE_LIST!$B$6:$D$105,3,FALSE),0)</f>
        <v>0</v>
      </c>
      <c r="F159" s="7">
        <f t="shared" si="2"/>
        <v>0</v>
      </c>
      <c r="G159" s="1"/>
    </row>
    <row r="160" spans="2:7" x14ac:dyDescent="0.2">
      <c r="B160" s="1"/>
      <c r="C160" s="1"/>
      <c r="D160" s="10"/>
      <c r="E160" s="9">
        <f>IFERROR(VLOOKUP(C160,PRICE_LIST!$B$6:$D$105,3,FALSE),0)</f>
        <v>0</v>
      </c>
      <c r="F160" s="7">
        <f t="shared" si="2"/>
        <v>0</v>
      </c>
      <c r="G160" s="1"/>
    </row>
    <row r="161" spans="2:7" x14ac:dyDescent="0.2">
      <c r="B161" s="1"/>
      <c r="C161" s="1"/>
      <c r="D161" s="10"/>
      <c r="E161" s="9">
        <f>IFERROR(VLOOKUP(C161,PRICE_LIST!$B$6:$D$105,3,FALSE),0)</f>
        <v>0</v>
      </c>
      <c r="F161" s="7">
        <f t="shared" si="2"/>
        <v>0</v>
      </c>
      <c r="G161" s="1"/>
    </row>
    <row r="162" spans="2:7" x14ac:dyDescent="0.2">
      <c r="B162" s="1"/>
      <c r="C162" s="1"/>
      <c r="D162" s="10"/>
      <c r="E162" s="9">
        <f>IFERROR(VLOOKUP(C162,PRICE_LIST!$B$6:$D$105,3,FALSE),0)</f>
        <v>0</v>
      </c>
      <c r="F162" s="7">
        <f t="shared" si="2"/>
        <v>0</v>
      </c>
      <c r="G162" s="1"/>
    </row>
    <row r="163" spans="2:7" x14ac:dyDescent="0.2">
      <c r="B163" s="1"/>
      <c r="C163" s="1"/>
      <c r="D163" s="10"/>
      <c r="E163" s="9">
        <f>IFERROR(VLOOKUP(C163,PRICE_LIST!$B$6:$D$105,3,FALSE),0)</f>
        <v>0</v>
      </c>
      <c r="F163" s="7">
        <f t="shared" si="2"/>
        <v>0</v>
      </c>
      <c r="G163" s="1"/>
    </row>
    <row r="164" spans="2:7" x14ac:dyDescent="0.2">
      <c r="B164" s="1"/>
      <c r="C164" s="1"/>
      <c r="D164" s="10"/>
      <c r="E164" s="9">
        <f>IFERROR(VLOOKUP(C164,PRICE_LIST!$B$6:$D$105,3,FALSE),0)</f>
        <v>0</v>
      </c>
      <c r="F164" s="7">
        <f t="shared" si="2"/>
        <v>0</v>
      </c>
      <c r="G164" s="1"/>
    </row>
    <row r="165" spans="2:7" x14ac:dyDescent="0.2">
      <c r="B165" s="1"/>
      <c r="C165" s="1"/>
      <c r="D165" s="10"/>
      <c r="E165" s="9">
        <f>IFERROR(VLOOKUP(C165,PRICE_LIST!$B$6:$D$105,3,FALSE),0)</f>
        <v>0</v>
      </c>
      <c r="F165" s="7">
        <f t="shared" si="2"/>
        <v>0</v>
      </c>
      <c r="G165" s="1"/>
    </row>
    <row r="166" spans="2:7" x14ac:dyDescent="0.2">
      <c r="B166" s="1"/>
      <c r="C166" s="1"/>
      <c r="D166" s="10"/>
      <c r="E166" s="9">
        <f>IFERROR(VLOOKUP(C166,PRICE_LIST!$B$6:$D$105,3,FALSE),0)</f>
        <v>0</v>
      </c>
      <c r="F166" s="7">
        <f t="shared" si="2"/>
        <v>0</v>
      </c>
      <c r="G166" s="1"/>
    </row>
    <row r="167" spans="2:7" x14ac:dyDescent="0.2">
      <c r="B167" s="1"/>
      <c r="C167" s="1"/>
      <c r="D167" s="10"/>
      <c r="E167" s="9">
        <f>IFERROR(VLOOKUP(C167,PRICE_LIST!$B$6:$D$105,3,FALSE),0)</f>
        <v>0</v>
      </c>
      <c r="F167" s="7">
        <f t="shared" si="2"/>
        <v>0</v>
      </c>
      <c r="G167" s="1"/>
    </row>
    <row r="168" spans="2:7" x14ac:dyDescent="0.2">
      <c r="B168" s="1"/>
      <c r="C168" s="1"/>
      <c r="D168" s="10"/>
      <c r="E168" s="9">
        <f>IFERROR(VLOOKUP(C168,PRICE_LIST!$B$6:$D$105,3,FALSE),0)</f>
        <v>0</v>
      </c>
      <c r="F168" s="7">
        <f t="shared" si="2"/>
        <v>0</v>
      </c>
      <c r="G168" s="1"/>
    </row>
    <row r="169" spans="2:7" x14ac:dyDescent="0.2">
      <c r="B169" s="1"/>
      <c r="C169" s="1"/>
      <c r="D169" s="10"/>
      <c r="E169" s="9">
        <f>IFERROR(VLOOKUP(C169,PRICE_LIST!$B$6:$D$105,3,FALSE),0)</f>
        <v>0</v>
      </c>
      <c r="F169" s="7">
        <f t="shared" si="2"/>
        <v>0</v>
      </c>
      <c r="G169" s="1"/>
    </row>
    <row r="170" spans="2:7" x14ac:dyDescent="0.2">
      <c r="B170" s="1"/>
      <c r="C170" s="1"/>
      <c r="D170" s="10"/>
      <c r="E170" s="9">
        <f>IFERROR(VLOOKUP(C170,PRICE_LIST!$B$6:$D$105,3,FALSE),0)</f>
        <v>0</v>
      </c>
      <c r="F170" s="7">
        <f t="shared" si="2"/>
        <v>0</v>
      </c>
      <c r="G170" s="1"/>
    </row>
    <row r="171" spans="2:7" x14ac:dyDescent="0.2">
      <c r="B171" s="1"/>
      <c r="C171" s="1"/>
      <c r="D171" s="10"/>
      <c r="E171" s="9">
        <f>IFERROR(VLOOKUP(C171,PRICE_LIST!$B$6:$D$105,3,FALSE),0)</f>
        <v>0</v>
      </c>
      <c r="F171" s="7">
        <f t="shared" si="2"/>
        <v>0</v>
      </c>
      <c r="G171" s="1"/>
    </row>
    <row r="172" spans="2:7" x14ac:dyDescent="0.2">
      <c r="B172" s="1"/>
      <c r="C172" s="1"/>
      <c r="D172" s="10"/>
      <c r="E172" s="9">
        <f>IFERROR(VLOOKUP(C172,PRICE_LIST!$B$6:$D$105,3,FALSE),0)</f>
        <v>0</v>
      </c>
      <c r="F172" s="7">
        <f t="shared" si="2"/>
        <v>0</v>
      </c>
      <c r="G172" s="1"/>
    </row>
    <row r="173" spans="2:7" x14ac:dyDescent="0.2">
      <c r="B173" s="1"/>
      <c r="C173" s="1"/>
      <c r="D173" s="10"/>
      <c r="E173" s="9">
        <f>IFERROR(VLOOKUP(C173,PRICE_LIST!$B$6:$D$105,3,FALSE),0)</f>
        <v>0</v>
      </c>
      <c r="F173" s="7">
        <f t="shared" si="2"/>
        <v>0</v>
      </c>
      <c r="G173" s="1"/>
    </row>
    <row r="174" spans="2:7" x14ac:dyDescent="0.2">
      <c r="B174" s="1"/>
      <c r="C174" s="1"/>
      <c r="D174" s="10"/>
      <c r="E174" s="9">
        <f>IFERROR(VLOOKUP(C174,PRICE_LIST!$B$6:$D$105,3,FALSE),0)</f>
        <v>0</v>
      </c>
      <c r="F174" s="7">
        <f t="shared" si="2"/>
        <v>0</v>
      </c>
      <c r="G174" s="1"/>
    </row>
    <row r="175" spans="2:7" x14ac:dyDescent="0.2">
      <c r="B175" s="1"/>
      <c r="C175" s="1"/>
      <c r="D175" s="10"/>
      <c r="E175" s="9">
        <f>IFERROR(VLOOKUP(C175,PRICE_LIST!$B$6:$D$105,3,FALSE),0)</f>
        <v>0</v>
      </c>
      <c r="F175" s="7">
        <f t="shared" si="2"/>
        <v>0</v>
      </c>
      <c r="G175" s="1"/>
    </row>
    <row r="176" spans="2:7" x14ac:dyDescent="0.2">
      <c r="B176" s="1"/>
      <c r="C176" s="1"/>
      <c r="D176" s="10"/>
      <c r="E176" s="9">
        <f>IFERROR(VLOOKUP(C176,PRICE_LIST!$B$6:$D$105,3,FALSE),0)</f>
        <v>0</v>
      </c>
      <c r="F176" s="7">
        <f t="shared" si="2"/>
        <v>0</v>
      </c>
      <c r="G176" s="1"/>
    </row>
    <row r="177" spans="2:7" x14ac:dyDescent="0.2">
      <c r="B177" s="1"/>
      <c r="C177" s="1"/>
      <c r="D177" s="10"/>
      <c r="E177" s="9">
        <f>IFERROR(VLOOKUP(C177,PRICE_LIST!$B$6:$D$105,3,FALSE),0)</f>
        <v>0</v>
      </c>
      <c r="F177" s="7">
        <f t="shared" si="2"/>
        <v>0</v>
      </c>
      <c r="G177" s="1"/>
    </row>
    <row r="178" spans="2:7" x14ac:dyDescent="0.2">
      <c r="B178" s="1"/>
      <c r="C178" s="1"/>
      <c r="D178" s="10"/>
      <c r="E178" s="9">
        <f>IFERROR(VLOOKUP(C178,PRICE_LIST!$B$6:$D$105,3,FALSE),0)</f>
        <v>0</v>
      </c>
      <c r="F178" s="7">
        <f t="shared" si="2"/>
        <v>0</v>
      </c>
      <c r="G178" s="1"/>
    </row>
    <row r="179" spans="2:7" x14ac:dyDescent="0.2">
      <c r="B179" s="1"/>
      <c r="C179" s="1"/>
      <c r="D179" s="10"/>
      <c r="E179" s="9">
        <f>IFERROR(VLOOKUP(C179,PRICE_LIST!$B$6:$D$105,3,FALSE),0)</f>
        <v>0</v>
      </c>
      <c r="F179" s="7">
        <f t="shared" si="2"/>
        <v>0</v>
      </c>
      <c r="G179" s="1"/>
    </row>
    <row r="180" spans="2:7" x14ac:dyDescent="0.2">
      <c r="B180" s="1"/>
      <c r="C180" s="1"/>
      <c r="D180" s="10"/>
      <c r="E180" s="9">
        <f>IFERROR(VLOOKUP(C180,PRICE_LIST!$B$6:$D$105,3,FALSE),0)</f>
        <v>0</v>
      </c>
      <c r="F180" s="7">
        <f t="shared" si="2"/>
        <v>0</v>
      </c>
      <c r="G180" s="1"/>
    </row>
    <row r="181" spans="2:7" x14ac:dyDescent="0.2">
      <c r="B181" s="1"/>
      <c r="C181" s="1"/>
      <c r="D181" s="10"/>
      <c r="E181" s="9">
        <f>IFERROR(VLOOKUP(C181,PRICE_LIST!$B$6:$D$105,3,FALSE),0)</f>
        <v>0</v>
      </c>
      <c r="F181" s="7">
        <f t="shared" si="2"/>
        <v>0</v>
      </c>
      <c r="G181" s="1"/>
    </row>
    <row r="182" spans="2:7" x14ac:dyDescent="0.2">
      <c r="B182" s="1"/>
      <c r="C182" s="1"/>
      <c r="D182" s="10"/>
      <c r="E182" s="9">
        <f>IFERROR(VLOOKUP(C182,PRICE_LIST!$B$6:$D$105,3,FALSE),0)</f>
        <v>0</v>
      </c>
      <c r="F182" s="7">
        <f t="shared" si="2"/>
        <v>0</v>
      </c>
      <c r="G182" s="1"/>
    </row>
    <row r="183" spans="2:7" x14ac:dyDescent="0.2">
      <c r="B183" s="1"/>
      <c r="C183" s="1"/>
      <c r="D183" s="10"/>
      <c r="E183" s="9">
        <f>IFERROR(VLOOKUP(C183,PRICE_LIST!$B$6:$D$105,3,FALSE),0)</f>
        <v>0</v>
      </c>
      <c r="F183" s="7">
        <f t="shared" si="2"/>
        <v>0</v>
      </c>
      <c r="G183" s="1"/>
    </row>
    <row r="184" spans="2:7" x14ac:dyDescent="0.2">
      <c r="B184" s="1"/>
      <c r="C184" s="1"/>
      <c r="D184" s="10"/>
      <c r="E184" s="9">
        <f>IFERROR(VLOOKUP(C184,PRICE_LIST!$B$6:$D$105,3,FALSE),0)</f>
        <v>0</v>
      </c>
      <c r="F184" s="7">
        <f t="shared" si="2"/>
        <v>0</v>
      </c>
      <c r="G184" s="1"/>
    </row>
    <row r="185" spans="2:7" x14ac:dyDescent="0.2">
      <c r="B185" s="1"/>
      <c r="C185" s="1"/>
      <c r="D185" s="10"/>
      <c r="E185" s="9">
        <f>IFERROR(VLOOKUP(C185,PRICE_LIST!$B$6:$D$105,3,FALSE),0)</f>
        <v>0</v>
      </c>
      <c r="F185" s="7">
        <f t="shared" si="2"/>
        <v>0</v>
      </c>
      <c r="G185" s="1"/>
    </row>
    <row r="186" spans="2:7" x14ac:dyDescent="0.2">
      <c r="B186" s="1"/>
      <c r="C186" s="1"/>
      <c r="D186" s="10"/>
      <c r="E186" s="9">
        <f>IFERROR(VLOOKUP(C186,PRICE_LIST!$B$6:$D$105,3,FALSE),0)</f>
        <v>0</v>
      </c>
      <c r="F186" s="7">
        <f t="shared" si="2"/>
        <v>0</v>
      </c>
      <c r="G186" s="1"/>
    </row>
    <row r="187" spans="2:7" x14ac:dyDescent="0.2">
      <c r="B187" s="1"/>
      <c r="C187" s="1"/>
      <c r="D187" s="10"/>
      <c r="E187" s="9">
        <f>IFERROR(VLOOKUP(C187,PRICE_LIST!$B$6:$D$105,3,FALSE),0)</f>
        <v>0</v>
      </c>
      <c r="F187" s="7">
        <f t="shared" si="2"/>
        <v>0</v>
      </c>
      <c r="G187" s="1"/>
    </row>
    <row r="188" spans="2:7" x14ac:dyDescent="0.2">
      <c r="B188" s="1"/>
      <c r="C188" s="1"/>
      <c r="D188" s="10"/>
      <c r="E188" s="9">
        <f>IFERROR(VLOOKUP(C188,PRICE_LIST!$B$6:$D$105,3,FALSE),0)</f>
        <v>0</v>
      </c>
      <c r="F188" s="7">
        <f t="shared" si="2"/>
        <v>0</v>
      </c>
      <c r="G188" s="1"/>
    </row>
    <row r="189" spans="2:7" x14ac:dyDescent="0.2">
      <c r="B189" s="1"/>
      <c r="C189" s="1"/>
      <c r="D189" s="10"/>
      <c r="E189" s="9">
        <f>IFERROR(VLOOKUP(C189,PRICE_LIST!$B$6:$D$105,3,FALSE),0)</f>
        <v>0</v>
      </c>
      <c r="F189" s="7">
        <f t="shared" si="2"/>
        <v>0</v>
      </c>
      <c r="G189" s="1"/>
    </row>
    <row r="190" spans="2:7" x14ac:dyDescent="0.2">
      <c r="B190" s="1"/>
      <c r="C190" s="1"/>
      <c r="D190" s="10"/>
      <c r="E190" s="9">
        <f>IFERROR(VLOOKUP(C190,PRICE_LIST!$B$6:$D$105,3,FALSE),0)</f>
        <v>0</v>
      </c>
      <c r="F190" s="7">
        <f t="shared" si="2"/>
        <v>0</v>
      </c>
      <c r="G190" s="1"/>
    </row>
    <row r="191" spans="2:7" x14ac:dyDescent="0.2">
      <c r="B191" s="1"/>
      <c r="C191" s="1"/>
      <c r="D191" s="10"/>
      <c r="E191" s="9">
        <f>IFERROR(VLOOKUP(C191,PRICE_LIST!$B$6:$D$105,3,FALSE),0)</f>
        <v>0</v>
      </c>
      <c r="F191" s="7">
        <f t="shared" si="2"/>
        <v>0</v>
      </c>
      <c r="G191" s="1"/>
    </row>
    <row r="192" spans="2:7" x14ac:dyDescent="0.2">
      <c r="B192" s="1"/>
      <c r="C192" s="1"/>
      <c r="D192" s="10"/>
      <c r="E192" s="9">
        <f>IFERROR(VLOOKUP(C192,PRICE_LIST!$B$6:$D$105,3,FALSE),0)</f>
        <v>0</v>
      </c>
      <c r="F192" s="7">
        <f t="shared" si="2"/>
        <v>0</v>
      </c>
      <c r="G192" s="1"/>
    </row>
    <row r="193" spans="2:7" x14ac:dyDescent="0.2">
      <c r="B193" s="1"/>
      <c r="C193" s="1"/>
      <c r="D193" s="10"/>
      <c r="E193" s="9">
        <f>IFERROR(VLOOKUP(C193,PRICE_LIST!$B$6:$D$105,3,FALSE),0)</f>
        <v>0</v>
      </c>
      <c r="F193" s="7">
        <f t="shared" si="2"/>
        <v>0</v>
      </c>
      <c r="G193" s="1"/>
    </row>
    <row r="194" spans="2:7" x14ac:dyDescent="0.2">
      <c r="B194" s="1"/>
      <c r="C194" s="1"/>
      <c r="D194" s="10"/>
      <c r="E194" s="9">
        <f>IFERROR(VLOOKUP(C194,PRICE_LIST!$B$6:$D$105,3,FALSE),0)</f>
        <v>0</v>
      </c>
      <c r="F194" s="7">
        <f t="shared" si="2"/>
        <v>0</v>
      </c>
      <c r="G194" s="1"/>
    </row>
    <row r="195" spans="2:7" x14ac:dyDescent="0.2">
      <c r="B195" s="1"/>
      <c r="C195" s="1"/>
      <c r="D195" s="10"/>
      <c r="E195" s="9">
        <f>IFERROR(VLOOKUP(C195,PRICE_LIST!$B$6:$D$105,3,FALSE),0)</f>
        <v>0</v>
      </c>
      <c r="F195" s="7">
        <f t="shared" si="2"/>
        <v>0</v>
      </c>
      <c r="G195" s="1"/>
    </row>
    <row r="196" spans="2:7" x14ac:dyDescent="0.2">
      <c r="B196" s="1"/>
      <c r="C196" s="1"/>
      <c r="D196" s="10"/>
      <c r="E196" s="9">
        <f>IFERROR(VLOOKUP(C196,PRICE_LIST!$B$6:$D$105,3,FALSE),0)</f>
        <v>0</v>
      </c>
      <c r="F196" s="7">
        <f t="shared" si="2"/>
        <v>0</v>
      </c>
      <c r="G196" s="1"/>
    </row>
    <row r="197" spans="2:7" x14ac:dyDescent="0.2">
      <c r="B197" s="1"/>
      <c r="C197" s="1"/>
      <c r="D197" s="10"/>
      <c r="E197" s="9">
        <f>IFERROR(VLOOKUP(C197,PRICE_LIST!$B$6:$D$105,3,FALSE),0)</f>
        <v>0</v>
      </c>
      <c r="F197" s="7">
        <f t="shared" si="2"/>
        <v>0</v>
      </c>
      <c r="G197" s="1"/>
    </row>
    <row r="198" spans="2:7" x14ac:dyDescent="0.2">
      <c r="B198" s="1"/>
      <c r="C198" s="1"/>
      <c r="D198" s="10"/>
      <c r="E198" s="9">
        <f>IFERROR(VLOOKUP(C198,PRICE_LIST!$B$6:$D$105,3,FALSE),0)</f>
        <v>0</v>
      </c>
      <c r="F198" s="7">
        <f t="shared" ref="F198:F261" si="3">D198*E198</f>
        <v>0</v>
      </c>
      <c r="G198" s="1"/>
    </row>
    <row r="199" spans="2:7" x14ac:dyDescent="0.2">
      <c r="B199" s="1"/>
      <c r="C199" s="1"/>
      <c r="D199" s="10"/>
      <c r="E199" s="9">
        <f>IFERROR(VLOOKUP(C199,PRICE_LIST!$B$6:$D$105,3,FALSE),0)</f>
        <v>0</v>
      </c>
      <c r="F199" s="7">
        <f t="shared" si="3"/>
        <v>0</v>
      </c>
      <c r="G199" s="1"/>
    </row>
    <row r="200" spans="2:7" x14ac:dyDescent="0.2">
      <c r="B200" s="1"/>
      <c r="C200" s="1"/>
      <c r="D200" s="10"/>
      <c r="E200" s="9">
        <f>IFERROR(VLOOKUP(C200,PRICE_LIST!$B$6:$D$105,3,FALSE),0)</f>
        <v>0</v>
      </c>
      <c r="F200" s="7">
        <f t="shared" si="3"/>
        <v>0</v>
      </c>
      <c r="G200" s="1"/>
    </row>
    <row r="201" spans="2:7" x14ac:dyDescent="0.2">
      <c r="B201" s="1"/>
      <c r="C201" s="1"/>
      <c r="D201" s="10"/>
      <c r="E201" s="9">
        <f>IFERROR(VLOOKUP(C201,PRICE_LIST!$B$6:$D$105,3,FALSE),0)</f>
        <v>0</v>
      </c>
      <c r="F201" s="7">
        <f t="shared" si="3"/>
        <v>0</v>
      </c>
      <c r="G201" s="1"/>
    </row>
    <row r="202" spans="2:7" x14ac:dyDescent="0.2">
      <c r="B202" s="1"/>
      <c r="C202" s="1"/>
      <c r="D202" s="10"/>
      <c r="E202" s="9">
        <f>IFERROR(VLOOKUP(C202,PRICE_LIST!$B$6:$D$105,3,FALSE),0)</f>
        <v>0</v>
      </c>
      <c r="F202" s="7">
        <f t="shared" si="3"/>
        <v>0</v>
      </c>
      <c r="G202" s="1"/>
    </row>
    <row r="203" spans="2:7" x14ac:dyDescent="0.2">
      <c r="B203" s="1"/>
      <c r="C203" s="1"/>
      <c r="D203" s="10"/>
      <c r="E203" s="9">
        <f>IFERROR(VLOOKUP(C203,PRICE_LIST!$B$6:$D$105,3,FALSE),0)</f>
        <v>0</v>
      </c>
      <c r="F203" s="7">
        <f t="shared" si="3"/>
        <v>0</v>
      </c>
      <c r="G203" s="1"/>
    </row>
    <row r="204" spans="2:7" x14ac:dyDescent="0.2">
      <c r="B204" s="1"/>
      <c r="C204" s="1"/>
      <c r="D204" s="10"/>
      <c r="E204" s="9">
        <f>IFERROR(VLOOKUP(C204,PRICE_LIST!$B$6:$D$105,3,FALSE),0)</f>
        <v>0</v>
      </c>
      <c r="F204" s="7">
        <f t="shared" si="3"/>
        <v>0</v>
      </c>
      <c r="G204" s="1"/>
    </row>
    <row r="205" spans="2:7" x14ac:dyDescent="0.2">
      <c r="B205" s="1"/>
      <c r="C205" s="1"/>
      <c r="D205" s="10"/>
      <c r="E205" s="9">
        <f>IFERROR(VLOOKUP(C205,PRICE_LIST!$B$6:$D$105,3,FALSE),0)</f>
        <v>0</v>
      </c>
      <c r="F205" s="7">
        <f t="shared" si="3"/>
        <v>0</v>
      </c>
      <c r="G205" s="1"/>
    </row>
    <row r="206" spans="2:7" x14ac:dyDescent="0.2">
      <c r="B206" s="1"/>
      <c r="C206" s="1"/>
      <c r="D206" s="10"/>
      <c r="E206" s="9">
        <f>IFERROR(VLOOKUP(C206,PRICE_LIST!$B$6:$D$105,3,FALSE),0)</f>
        <v>0</v>
      </c>
      <c r="F206" s="7">
        <f t="shared" si="3"/>
        <v>0</v>
      </c>
      <c r="G206" s="1"/>
    </row>
    <row r="207" spans="2:7" x14ac:dyDescent="0.2">
      <c r="B207" s="1"/>
      <c r="C207" s="1"/>
      <c r="D207" s="10"/>
      <c r="E207" s="9">
        <f>IFERROR(VLOOKUP(C207,PRICE_LIST!$B$6:$D$105,3,FALSE),0)</f>
        <v>0</v>
      </c>
      <c r="F207" s="7">
        <f t="shared" si="3"/>
        <v>0</v>
      </c>
      <c r="G207" s="1"/>
    </row>
    <row r="208" spans="2:7" x14ac:dyDescent="0.2">
      <c r="B208" s="1"/>
      <c r="C208" s="1"/>
      <c r="D208" s="10"/>
      <c r="E208" s="9">
        <f>IFERROR(VLOOKUP(C208,PRICE_LIST!$B$6:$D$105,3,FALSE),0)</f>
        <v>0</v>
      </c>
      <c r="F208" s="7">
        <f t="shared" si="3"/>
        <v>0</v>
      </c>
      <c r="G208" s="1"/>
    </row>
    <row r="209" spans="2:7" x14ac:dyDescent="0.2">
      <c r="B209" s="1"/>
      <c r="C209" s="1"/>
      <c r="D209" s="10"/>
      <c r="E209" s="9">
        <f>IFERROR(VLOOKUP(C209,PRICE_LIST!$B$6:$D$105,3,FALSE),0)</f>
        <v>0</v>
      </c>
      <c r="F209" s="7">
        <f t="shared" si="3"/>
        <v>0</v>
      </c>
      <c r="G209" s="1"/>
    </row>
    <row r="210" spans="2:7" x14ac:dyDescent="0.2">
      <c r="B210" s="1"/>
      <c r="C210" s="1"/>
      <c r="D210" s="10"/>
      <c r="E210" s="9">
        <f>IFERROR(VLOOKUP(C210,PRICE_LIST!$B$6:$D$105,3,FALSE),0)</f>
        <v>0</v>
      </c>
      <c r="F210" s="7">
        <f t="shared" si="3"/>
        <v>0</v>
      </c>
      <c r="G210" s="1"/>
    </row>
    <row r="211" spans="2:7" x14ac:dyDescent="0.2">
      <c r="B211" s="1"/>
      <c r="C211" s="1"/>
      <c r="D211" s="10"/>
      <c r="E211" s="9">
        <f>IFERROR(VLOOKUP(C211,PRICE_LIST!$B$6:$D$105,3,FALSE),0)</f>
        <v>0</v>
      </c>
      <c r="F211" s="7">
        <f t="shared" si="3"/>
        <v>0</v>
      </c>
      <c r="G211" s="1"/>
    </row>
    <row r="212" spans="2:7" x14ac:dyDescent="0.2">
      <c r="B212" s="1"/>
      <c r="C212" s="1"/>
      <c r="D212" s="10"/>
      <c r="E212" s="9">
        <f>IFERROR(VLOOKUP(C212,PRICE_LIST!$B$6:$D$105,3,FALSE),0)</f>
        <v>0</v>
      </c>
      <c r="F212" s="7">
        <f t="shared" si="3"/>
        <v>0</v>
      </c>
      <c r="G212" s="1"/>
    </row>
    <row r="213" spans="2:7" x14ac:dyDescent="0.2">
      <c r="B213" s="1"/>
      <c r="C213" s="1"/>
      <c r="D213" s="10"/>
      <c r="E213" s="9">
        <f>IFERROR(VLOOKUP(C213,PRICE_LIST!$B$6:$D$105,3,FALSE),0)</f>
        <v>0</v>
      </c>
      <c r="F213" s="7">
        <f t="shared" si="3"/>
        <v>0</v>
      </c>
      <c r="G213" s="1"/>
    </row>
    <row r="214" spans="2:7" x14ac:dyDescent="0.2">
      <c r="B214" s="1"/>
      <c r="C214" s="1"/>
      <c r="D214" s="10"/>
      <c r="E214" s="9">
        <f>IFERROR(VLOOKUP(C214,PRICE_LIST!$B$6:$D$105,3,FALSE),0)</f>
        <v>0</v>
      </c>
      <c r="F214" s="7">
        <f t="shared" si="3"/>
        <v>0</v>
      </c>
      <c r="G214" s="1"/>
    </row>
    <row r="215" spans="2:7" x14ac:dyDescent="0.2">
      <c r="B215" s="1"/>
      <c r="C215" s="1"/>
      <c r="D215" s="10"/>
      <c r="E215" s="9">
        <f>IFERROR(VLOOKUP(C215,PRICE_LIST!$B$6:$D$105,3,FALSE),0)</f>
        <v>0</v>
      </c>
      <c r="F215" s="7">
        <f t="shared" si="3"/>
        <v>0</v>
      </c>
      <c r="G215" s="1"/>
    </row>
    <row r="216" spans="2:7" x14ac:dyDescent="0.2">
      <c r="B216" s="1"/>
      <c r="C216" s="1"/>
      <c r="D216" s="10"/>
      <c r="E216" s="9">
        <f>IFERROR(VLOOKUP(C216,PRICE_LIST!$B$6:$D$105,3,FALSE),0)</f>
        <v>0</v>
      </c>
      <c r="F216" s="7">
        <f t="shared" si="3"/>
        <v>0</v>
      </c>
      <c r="G216" s="1"/>
    </row>
    <row r="217" spans="2:7" x14ac:dyDescent="0.2">
      <c r="B217" s="1"/>
      <c r="C217" s="1"/>
      <c r="D217" s="10"/>
      <c r="E217" s="9">
        <f>IFERROR(VLOOKUP(C217,PRICE_LIST!$B$6:$D$105,3,FALSE),0)</f>
        <v>0</v>
      </c>
      <c r="F217" s="7">
        <f t="shared" si="3"/>
        <v>0</v>
      </c>
      <c r="G217" s="1"/>
    </row>
    <row r="218" spans="2:7" x14ac:dyDescent="0.2">
      <c r="B218" s="1"/>
      <c r="C218" s="1"/>
      <c r="D218" s="10"/>
      <c r="E218" s="9">
        <f>IFERROR(VLOOKUP(C218,PRICE_LIST!$B$6:$D$105,3,FALSE),0)</f>
        <v>0</v>
      </c>
      <c r="F218" s="7">
        <f t="shared" si="3"/>
        <v>0</v>
      </c>
      <c r="G218" s="1"/>
    </row>
    <row r="219" spans="2:7" x14ac:dyDescent="0.2">
      <c r="B219" s="1"/>
      <c r="C219" s="1"/>
      <c r="D219" s="10"/>
      <c r="E219" s="9">
        <f>IFERROR(VLOOKUP(C219,PRICE_LIST!$B$6:$D$105,3,FALSE),0)</f>
        <v>0</v>
      </c>
      <c r="F219" s="7">
        <f t="shared" si="3"/>
        <v>0</v>
      </c>
      <c r="G219" s="1"/>
    </row>
    <row r="220" spans="2:7" x14ac:dyDescent="0.2">
      <c r="B220" s="1"/>
      <c r="C220" s="1"/>
      <c r="D220" s="10"/>
      <c r="E220" s="9">
        <f>IFERROR(VLOOKUP(C220,PRICE_LIST!$B$6:$D$105,3,FALSE),0)</f>
        <v>0</v>
      </c>
      <c r="F220" s="7">
        <f t="shared" si="3"/>
        <v>0</v>
      </c>
      <c r="G220" s="1"/>
    </row>
    <row r="221" spans="2:7" x14ac:dyDescent="0.2">
      <c r="B221" s="1"/>
      <c r="C221" s="1"/>
      <c r="D221" s="10"/>
      <c r="E221" s="9">
        <f>IFERROR(VLOOKUP(C221,PRICE_LIST!$B$6:$D$105,3,FALSE),0)</f>
        <v>0</v>
      </c>
      <c r="F221" s="7">
        <f t="shared" si="3"/>
        <v>0</v>
      </c>
      <c r="G221" s="1"/>
    </row>
    <row r="222" spans="2:7" x14ac:dyDescent="0.2">
      <c r="B222" s="1"/>
      <c r="C222" s="1"/>
      <c r="D222" s="10"/>
      <c r="E222" s="9">
        <f>IFERROR(VLOOKUP(C222,PRICE_LIST!$B$6:$D$105,3,FALSE),0)</f>
        <v>0</v>
      </c>
      <c r="F222" s="7">
        <f t="shared" si="3"/>
        <v>0</v>
      </c>
      <c r="G222" s="1"/>
    </row>
    <row r="223" spans="2:7" x14ac:dyDescent="0.2">
      <c r="B223" s="1"/>
      <c r="C223" s="1"/>
      <c r="D223" s="10"/>
      <c r="E223" s="9">
        <f>IFERROR(VLOOKUP(C223,PRICE_LIST!$B$6:$D$105,3,FALSE),0)</f>
        <v>0</v>
      </c>
      <c r="F223" s="7">
        <f t="shared" si="3"/>
        <v>0</v>
      </c>
      <c r="G223" s="1"/>
    </row>
    <row r="224" spans="2:7" x14ac:dyDescent="0.2">
      <c r="B224" s="1"/>
      <c r="C224" s="1"/>
      <c r="D224" s="10"/>
      <c r="E224" s="9">
        <f>IFERROR(VLOOKUP(C224,PRICE_LIST!$B$6:$D$105,3,FALSE),0)</f>
        <v>0</v>
      </c>
      <c r="F224" s="7">
        <f t="shared" si="3"/>
        <v>0</v>
      </c>
      <c r="G224" s="1"/>
    </row>
    <row r="225" spans="2:7" x14ac:dyDescent="0.2">
      <c r="B225" s="1"/>
      <c r="C225" s="1"/>
      <c r="D225" s="10"/>
      <c r="E225" s="9">
        <f>IFERROR(VLOOKUP(C225,PRICE_LIST!$B$6:$D$105,3,FALSE),0)</f>
        <v>0</v>
      </c>
      <c r="F225" s="7">
        <f t="shared" si="3"/>
        <v>0</v>
      </c>
      <c r="G225" s="1"/>
    </row>
    <row r="226" spans="2:7" x14ac:dyDescent="0.2">
      <c r="B226" s="1"/>
      <c r="C226" s="1"/>
      <c r="D226" s="10"/>
      <c r="E226" s="9">
        <f>IFERROR(VLOOKUP(C226,PRICE_LIST!$B$6:$D$105,3,FALSE),0)</f>
        <v>0</v>
      </c>
      <c r="F226" s="7">
        <f t="shared" si="3"/>
        <v>0</v>
      </c>
      <c r="G226" s="1"/>
    </row>
    <row r="227" spans="2:7" x14ac:dyDescent="0.2">
      <c r="B227" s="1"/>
      <c r="C227" s="1"/>
      <c r="D227" s="10"/>
      <c r="E227" s="9">
        <f>IFERROR(VLOOKUP(C227,PRICE_LIST!$B$6:$D$105,3,FALSE),0)</f>
        <v>0</v>
      </c>
      <c r="F227" s="7">
        <f t="shared" si="3"/>
        <v>0</v>
      </c>
      <c r="G227" s="1"/>
    </row>
    <row r="228" spans="2:7" x14ac:dyDescent="0.2">
      <c r="B228" s="1"/>
      <c r="C228" s="1"/>
      <c r="D228" s="10"/>
      <c r="E228" s="9">
        <f>IFERROR(VLOOKUP(C228,PRICE_LIST!$B$6:$D$105,3,FALSE),0)</f>
        <v>0</v>
      </c>
      <c r="F228" s="7">
        <f t="shared" si="3"/>
        <v>0</v>
      </c>
      <c r="G228" s="1"/>
    </row>
    <row r="229" spans="2:7" x14ac:dyDescent="0.2">
      <c r="B229" s="1"/>
      <c r="C229" s="1"/>
      <c r="D229" s="10"/>
      <c r="E229" s="9">
        <f>IFERROR(VLOOKUP(C229,PRICE_LIST!$B$6:$D$105,3,FALSE),0)</f>
        <v>0</v>
      </c>
      <c r="F229" s="7">
        <f t="shared" si="3"/>
        <v>0</v>
      </c>
      <c r="G229" s="1"/>
    </row>
    <row r="230" spans="2:7" x14ac:dyDescent="0.2">
      <c r="B230" s="1"/>
      <c r="C230" s="1"/>
      <c r="D230" s="10"/>
      <c r="E230" s="9">
        <f>IFERROR(VLOOKUP(C230,PRICE_LIST!$B$6:$D$105,3,FALSE),0)</f>
        <v>0</v>
      </c>
      <c r="F230" s="7">
        <f t="shared" si="3"/>
        <v>0</v>
      </c>
      <c r="G230" s="1"/>
    </row>
    <row r="231" spans="2:7" x14ac:dyDescent="0.2">
      <c r="B231" s="1"/>
      <c r="C231" s="1"/>
      <c r="D231" s="10"/>
      <c r="E231" s="9">
        <f>IFERROR(VLOOKUP(C231,PRICE_LIST!$B$6:$D$105,3,FALSE),0)</f>
        <v>0</v>
      </c>
      <c r="F231" s="7">
        <f t="shared" si="3"/>
        <v>0</v>
      </c>
      <c r="G231" s="1"/>
    </row>
    <row r="232" spans="2:7" x14ac:dyDescent="0.2">
      <c r="B232" s="1"/>
      <c r="C232" s="1"/>
      <c r="D232" s="10"/>
      <c r="E232" s="9">
        <f>IFERROR(VLOOKUP(C232,PRICE_LIST!$B$6:$D$105,3,FALSE),0)</f>
        <v>0</v>
      </c>
      <c r="F232" s="7">
        <f t="shared" si="3"/>
        <v>0</v>
      </c>
      <c r="G232" s="1"/>
    </row>
    <row r="233" spans="2:7" x14ac:dyDescent="0.2">
      <c r="B233" s="1"/>
      <c r="C233" s="1"/>
      <c r="D233" s="10"/>
      <c r="E233" s="9">
        <f>IFERROR(VLOOKUP(C233,PRICE_LIST!$B$6:$D$105,3,FALSE),0)</f>
        <v>0</v>
      </c>
      <c r="F233" s="7">
        <f t="shared" si="3"/>
        <v>0</v>
      </c>
      <c r="G233" s="1"/>
    </row>
    <row r="234" spans="2:7" x14ac:dyDescent="0.2">
      <c r="B234" s="1"/>
      <c r="C234" s="1"/>
      <c r="D234" s="10"/>
      <c r="E234" s="9">
        <f>IFERROR(VLOOKUP(C234,PRICE_LIST!$B$6:$D$105,3,FALSE),0)</f>
        <v>0</v>
      </c>
      <c r="F234" s="7">
        <f t="shared" si="3"/>
        <v>0</v>
      </c>
      <c r="G234" s="1"/>
    </row>
    <row r="235" spans="2:7" x14ac:dyDescent="0.2">
      <c r="B235" s="1"/>
      <c r="C235" s="1"/>
      <c r="D235" s="10"/>
      <c r="E235" s="9">
        <f>IFERROR(VLOOKUP(C235,PRICE_LIST!$B$6:$D$105,3,FALSE),0)</f>
        <v>0</v>
      </c>
      <c r="F235" s="7">
        <f t="shared" si="3"/>
        <v>0</v>
      </c>
      <c r="G235" s="1"/>
    </row>
    <row r="236" spans="2:7" x14ac:dyDescent="0.2">
      <c r="B236" s="1"/>
      <c r="C236" s="1"/>
      <c r="D236" s="10"/>
      <c r="E236" s="9">
        <f>IFERROR(VLOOKUP(C236,PRICE_LIST!$B$6:$D$105,3,FALSE),0)</f>
        <v>0</v>
      </c>
      <c r="F236" s="7">
        <f t="shared" si="3"/>
        <v>0</v>
      </c>
      <c r="G236" s="1"/>
    </row>
    <row r="237" spans="2:7" x14ac:dyDescent="0.2">
      <c r="B237" s="1"/>
      <c r="C237" s="1"/>
      <c r="D237" s="10"/>
      <c r="E237" s="9">
        <f>IFERROR(VLOOKUP(C237,PRICE_LIST!$B$6:$D$105,3,FALSE),0)</f>
        <v>0</v>
      </c>
      <c r="F237" s="7">
        <f t="shared" si="3"/>
        <v>0</v>
      </c>
      <c r="G237" s="1"/>
    </row>
    <row r="238" spans="2:7" x14ac:dyDescent="0.2">
      <c r="B238" s="1"/>
      <c r="C238" s="1"/>
      <c r="D238" s="10"/>
      <c r="E238" s="9">
        <f>IFERROR(VLOOKUP(C238,PRICE_LIST!$B$6:$D$105,3,FALSE),0)</f>
        <v>0</v>
      </c>
      <c r="F238" s="7">
        <f t="shared" si="3"/>
        <v>0</v>
      </c>
      <c r="G238" s="1"/>
    </row>
    <row r="239" spans="2:7" x14ac:dyDescent="0.2">
      <c r="B239" s="1"/>
      <c r="C239" s="1"/>
      <c r="D239" s="10"/>
      <c r="E239" s="9">
        <f>IFERROR(VLOOKUP(C239,PRICE_LIST!$B$6:$D$105,3,FALSE),0)</f>
        <v>0</v>
      </c>
      <c r="F239" s="7">
        <f t="shared" si="3"/>
        <v>0</v>
      </c>
      <c r="G239" s="1"/>
    </row>
    <row r="240" spans="2:7" x14ac:dyDescent="0.2">
      <c r="B240" s="1"/>
      <c r="C240" s="1"/>
      <c r="D240" s="10"/>
      <c r="E240" s="9">
        <f>IFERROR(VLOOKUP(C240,PRICE_LIST!$B$6:$D$105,3,FALSE),0)</f>
        <v>0</v>
      </c>
      <c r="F240" s="7">
        <f t="shared" si="3"/>
        <v>0</v>
      </c>
      <c r="G240" s="1"/>
    </row>
    <row r="241" spans="2:7" x14ac:dyDescent="0.2">
      <c r="B241" s="1"/>
      <c r="C241" s="1"/>
      <c r="D241" s="10"/>
      <c r="E241" s="9">
        <f>IFERROR(VLOOKUP(C241,PRICE_LIST!$B$6:$D$105,3,FALSE),0)</f>
        <v>0</v>
      </c>
      <c r="F241" s="7">
        <f t="shared" si="3"/>
        <v>0</v>
      </c>
      <c r="G241" s="1"/>
    </row>
    <row r="242" spans="2:7" x14ac:dyDescent="0.2">
      <c r="B242" s="1"/>
      <c r="C242" s="1"/>
      <c r="D242" s="10"/>
      <c r="E242" s="9">
        <f>IFERROR(VLOOKUP(C242,PRICE_LIST!$B$6:$D$105,3,FALSE),0)</f>
        <v>0</v>
      </c>
      <c r="F242" s="7">
        <f t="shared" si="3"/>
        <v>0</v>
      </c>
      <c r="G242" s="1"/>
    </row>
    <row r="243" spans="2:7" x14ac:dyDescent="0.2">
      <c r="B243" s="1"/>
      <c r="C243" s="1"/>
      <c r="D243" s="10"/>
      <c r="E243" s="9">
        <f>IFERROR(VLOOKUP(C243,PRICE_LIST!$B$6:$D$105,3,FALSE),0)</f>
        <v>0</v>
      </c>
      <c r="F243" s="7">
        <f t="shared" si="3"/>
        <v>0</v>
      </c>
      <c r="G243" s="1"/>
    </row>
    <row r="244" spans="2:7" x14ac:dyDescent="0.2">
      <c r="B244" s="1"/>
      <c r="C244" s="1"/>
      <c r="D244" s="10"/>
      <c r="E244" s="9">
        <f>IFERROR(VLOOKUP(C244,PRICE_LIST!$B$6:$D$105,3,FALSE),0)</f>
        <v>0</v>
      </c>
      <c r="F244" s="7">
        <f t="shared" si="3"/>
        <v>0</v>
      </c>
      <c r="G244" s="1"/>
    </row>
    <row r="245" spans="2:7" x14ac:dyDescent="0.2">
      <c r="B245" s="1"/>
      <c r="C245" s="1"/>
      <c r="D245" s="10"/>
      <c r="E245" s="9">
        <f>IFERROR(VLOOKUP(C245,PRICE_LIST!$B$6:$D$105,3,FALSE),0)</f>
        <v>0</v>
      </c>
      <c r="F245" s="7">
        <f t="shared" si="3"/>
        <v>0</v>
      </c>
      <c r="G245" s="1"/>
    </row>
    <row r="246" spans="2:7" x14ac:dyDescent="0.2">
      <c r="B246" s="1"/>
      <c r="C246" s="1"/>
      <c r="D246" s="10"/>
      <c r="E246" s="9">
        <f>IFERROR(VLOOKUP(C246,PRICE_LIST!$B$6:$D$105,3,FALSE),0)</f>
        <v>0</v>
      </c>
      <c r="F246" s="7">
        <f t="shared" si="3"/>
        <v>0</v>
      </c>
      <c r="G246" s="1"/>
    </row>
    <row r="247" spans="2:7" x14ac:dyDescent="0.2">
      <c r="B247" s="1"/>
      <c r="C247" s="1"/>
      <c r="D247" s="10"/>
      <c r="E247" s="9">
        <f>IFERROR(VLOOKUP(C247,PRICE_LIST!$B$6:$D$105,3,FALSE),0)</f>
        <v>0</v>
      </c>
      <c r="F247" s="7">
        <f t="shared" si="3"/>
        <v>0</v>
      </c>
      <c r="G247" s="1"/>
    </row>
    <row r="248" spans="2:7" x14ac:dyDescent="0.2">
      <c r="B248" s="1"/>
      <c r="C248" s="1"/>
      <c r="D248" s="10"/>
      <c r="E248" s="9">
        <f>IFERROR(VLOOKUP(C248,PRICE_LIST!$B$6:$D$105,3,FALSE),0)</f>
        <v>0</v>
      </c>
      <c r="F248" s="7">
        <f t="shared" si="3"/>
        <v>0</v>
      </c>
      <c r="G248" s="1"/>
    </row>
    <row r="249" spans="2:7" x14ac:dyDescent="0.2">
      <c r="B249" s="1"/>
      <c r="C249" s="1"/>
      <c r="D249" s="10"/>
      <c r="E249" s="9">
        <f>IFERROR(VLOOKUP(C249,PRICE_LIST!$B$6:$D$105,3,FALSE),0)</f>
        <v>0</v>
      </c>
      <c r="F249" s="7">
        <f t="shared" si="3"/>
        <v>0</v>
      </c>
      <c r="G249" s="1"/>
    </row>
    <row r="250" spans="2:7" x14ac:dyDescent="0.2">
      <c r="B250" s="1"/>
      <c r="C250" s="1"/>
      <c r="D250" s="10"/>
      <c r="E250" s="9">
        <f>IFERROR(VLOOKUP(C250,PRICE_LIST!$B$6:$D$105,3,FALSE),0)</f>
        <v>0</v>
      </c>
      <c r="F250" s="7">
        <f t="shared" si="3"/>
        <v>0</v>
      </c>
      <c r="G250" s="1"/>
    </row>
    <row r="251" spans="2:7" x14ac:dyDescent="0.2">
      <c r="B251" s="1"/>
      <c r="C251" s="1"/>
      <c r="D251" s="10"/>
      <c r="E251" s="9">
        <f>IFERROR(VLOOKUP(C251,PRICE_LIST!$B$6:$D$105,3,FALSE),0)</f>
        <v>0</v>
      </c>
      <c r="F251" s="7">
        <f t="shared" si="3"/>
        <v>0</v>
      </c>
      <c r="G251" s="1"/>
    </row>
    <row r="252" spans="2:7" x14ac:dyDescent="0.2">
      <c r="B252" s="1"/>
      <c r="C252" s="1"/>
      <c r="D252" s="10"/>
      <c r="E252" s="9">
        <f>IFERROR(VLOOKUP(C252,PRICE_LIST!$B$6:$D$105,3,FALSE),0)</f>
        <v>0</v>
      </c>
      <c r="F252" s="7">
        <f t="shared" si="3"/>
        <v>0</v>
      </c>
      <c r="G252" s="1"/>
    </row>
    <row r="253" spans="2:7" x14ac:dyDescent="0.2">
      <c r="B253" s="1"/>
      <c r="C253" s="1"/>
      <c r="D253" s="10"/>
      <c r="E253" s="9">
        <f>IFERROR(VLOOKUP(C253,PRICE_LIST!$B$6:$D$105,3,FALSE),0)</f>
        <v>0</v>
      </c>
      <c r="F253" s="7">
        <f t="shared" si="3"/>
        <v>0</v>
      </c>
      <c r="G253" s="1"/>
    </row>
    <row r="254" spans="2:7" x14ac:dyDescent="0.2">
      <c r="B254" s="1"/>
      <c r="C254" s="1"/>
      <c r="D254" s="10"/>
      <c r="E254" s="9">
        <f>IFERROR(VLOOKUP(C254,PRICE_LIST!$B$6:$D$105,3,FALSE),0)</f>
        <v>0</v>
      </c>
      <c r="F254" s="7">
        <f t="shared" si="3"/>
        <v>0</v>
      </c>
      <c r="G254" s="1"/>
    </row>
    <row r="255" spans="2:7" x14ac:dyDescent="0.2">
      <c r="B255" s="1"/>
      <c r="C255" s="1"/>
      <c r="D255" s="10"/>
      <c r="E255" s="9">
        <f>IFERROR(VLOOKUP(C255,PRICE_LIST!$B$6:$D$105,3,FALSE),0)</f>
        <v>0</v>
      </c>
      <c r="F255" s="7">
        <f t="shared" si="3"/>
        <v>0</v>
      </c>
      <c r="G255" s="1"/>
    </row>
    <row r="256" spans="2:7" x14ac:dyDescent="0.2">
      <c r="B256" s="1"/>
      <c r="C256" s="1"/>
      <c r="D256" s="10"/>
      <c r="E256" s="9">
        <f>IFERROR(VLOOKUP(C256,PRICE_LIST!$B$6:$D$105,3,FALSE),0)</f>
        <v>0</v>
      </c>
      <c r="F256" s="7">
        <f t="shared" si="3"/>
        <v>0</v>
      </c>
      <c r="G256" s="1"/>
    </row>
    <row r="257" spans="2:7" x14ac:dyDescent="0.2">
      <c r="B257" s="1"/>
      <c r="C257" s="1"/>
      <c r="D257" s="10"/>
      <c r="E257" s="9">
        <f>IFERROR(VLOOKUP(C257,PRICE_LIST!$B$6:$D$105,3,FALSE),0)</f>
        <v>0</v>
      </c>
      <c r="F257" s="7">
        <f t="shared" si="3"/>
        <v>0</v>
      </c>
      <c r="G257" s="1"/>
    </row>
    <row r="258" spans="2:7" x14ac:dyDescent="0.2">
      <c r="B258" s="1"/>
      <c r="C258" s="1"/>
      <c r="D258" s="10"/>
      <c r="E258" s="9">
        <f>IFERROR(VLOOKUP(C258,PRICE_LIST!$B$6:$D$105,3,FALSE),0)</f>
        <v>0</v>
      </c>
      <c r="F258" s="7">
        <f t="shared" si="3"/>
        <v>0</v>
      </c>
      <c r="G258" s="1"/>
    </row>
    <row r="259" spans="2:7" x14ac:dyDescent="0.2">
      <c r="B259" s="1"/>
      <c r="C259" s="1"/>
      <c r="D259" s="10"/>
      <c r="E259" s="9">
        <f>IFERROR(VLOOKUP(C259,PRICE_LIST!$B$6:$D$105,3,FALSE),0)</f>
        <v>0</v>
      </c>
      <c r="F259" s="7">
        <f t="shared" si="3"/>
        <v>0</v>
      </c>
      <c r="G259" s="1"/>
    </row>
    <row r="260" spans="2:7" x14ac:dyDescent="0.2">
      <c r="B260" s="1"/>
      <c r="C260" s="1"/>
      <c r="D260" s="10"/>
      <c r="E260" s="9">
        <f>IFERROR(VLOOKUP(C260,PRICE_LIST!$B$6:$D$105,3,FALSE),0)</f>
        <v>0</v>
      </c>
      <c r="F260" s="7">
        <f t="shared" si="3"/>
        <v>0</v>
      </c>
      <c r="G260" s="1"/>
    </row>
    <row r="261" spans="2:7" x14ac:dyDescent="0.2">
      <c r="B261" s="1"/>
      <c r="C261" s="1"/>
      <c r="D261" s="10"/>
      <c r="E261" s="9">
        <f>IFERROR(VLOOKUP(C261,PRICE_LIST!$B$6:$D$105,3,FALSE),0)</f>
        <v>0</v>
      </c>
      <c r="F261" s="7">
        <f t="shared" si="3"/>
        <v>0</v>
      </c>
      <c r="G261" s="1"/>
    </row>
    <row r="262" spans="2:7" x14ac:dyDescent="0.2">
      <c r="B262" s="1"/>
      <c r="C262" s="1"/>
      <c r="D262" s="10"/>
      <c r="E262" s="9">
        <f>IFERROR(VLOOKUP(C262,PRICE_LIST!$B$6:$D$105,3,FALSE),0)</f>
        <v>0</v>
      </c>
      <c r="F262" s="7">
        <f t="shared" ref="F262:F325" si="4">D262*E262</f>
        <v>0</v>
      </c>
      <c r="G262" s="1"/>
    </row>
    <row r="263" spans="2:7" x14ac:dyDescent="0.2">
      <c r="B263" s="1"/>
      <c r="C263" s="1"/>
      <c r="D263" s="10"/>
      <c r="E263" s="9">
        <f>IFERROR(VLOOKUP(C263,PRICE_LIST!$B$6:$D$105,3,FALSE),0)</f>
        <v>0</v>
      </c>
      <c r="F263" s="7">
        <f t="shared" si="4"/>
        <v>0</v>
      </c>
      <c r="G263" s="1"/>
    </row>
    <row r="264" spans="2:7" x14ac:dyDescent="0.2">
      <c r="B264" s="1"/>
      <c r="C264" s="1"/>
      <c r="D264" s="10"/>
      <c r="E264" s="9">
        <f>IFERROR(VLOOKUP(C264,PRICE_LIST!$B$6:$D$105,3,FALSE),0)</f>
        <v>0</v>
      </c>
      <c r="F264" s="7">
        <f t="shared" si="4"/>
        <v>0</v>
      </c>
      <c r="G264" s="1"/>
    </row>
    <row r="265" spans="2:7" x14ac:dyDescent="0.2">
      <c r="B265" s="1"/>
      <c r="C265" s="1"/>
      <c r="D265" s="10"/>
      <c r="E265" s="9">
        <f>IFERROR(VLOOKUP(C265,PRICE_LIST!$B$6:$D$105,3,FALSE),0)</f>
        <v>0</v>
      </c>
      <c r="F265" s="7">
        <f t="shared" si="4"/>
        <v>0</v>
      </c>
      <c r="G265" s="1"/>
    </row>
    <row r="266" spans="2:7" x14ac:dyDescent="0.2">
      <c r="B266" s="1"/>
      <c r="C266" s="1"/>
      <c r="D266" s="10"/>
      <c r="E266" s="9">
        <f>IFERROR(VLOOKUP(C266,PRICE_LIST!$B$6:$D$105,3,FALSE),0)</f>
        <v>0</v>
      </c>
      <c r="F266" s="7">
        <f t="shared" si="4"/>
        <v>0</v>
      </c>
      <c r="G266" s="1"/>
    </row>
    <row r="267" spans="2:7" x14ac:dyDescent="0.2">
      <c r="B267" s="1"/>
      <c r="C267" s="1"/>
      <c r="D267" s="10"/>
      <c r="E267" s="9">
        <f>IFERROR(VLOOKUP(C267,PRICE_LIST!$B$6:$D$105,3,FALSE),0)</f>
        <v>0</v>
      </c>
      <c r="F267" s="7">
        <f t="shared" si="4"/>
        <v>0</v>
      </c>
      <c r="G267" s="1"/>
    </row>
    <row r="268" spans="2:7" x14ac:dyDescent="0.2">
      <c r="B268" s="1"/>
      <c r="C268" s="1"/>
      <c r="D268" s="10"/>
      <c r="E268" s="9">
        <f>IFERROR(VLOOKUP(C268,PRICE_LIST!$B$6:$D$105,3,FALSE),0)</f>
        <v>0</v>
      </c>
      <c r="F268" s="7">
        <f t="shared" si="4"/>
        <v>0</v>
      </c>
      <c r="G268" s="1"/>
    </row>
    <row r="269" spans="2:7" x14ac:dyDescent="0.2">
      <c r="B269" s="1"/>
      <c r="C269" s="1"/>
      <c r="D269" s="10"/>
      <c r="E269" s="9">
        <f>IFERROR(VLOOKUP(C269,PRICE_LIST!$B$6:$D$105,3,FALSE),0)</f>
        <v>0</v>
      </c>
      <c r="F269" s="7">
        <f t="shared" si="4"/>
        <v>0</v>
      </c>
      <c r="G269" s="1"/>
    </row>
    <row r="270" spans="2:7" x14ac:dyDescent="0.2">
      <c r="B270" s="1"/>
      <c r="C270" s="1"/>
      <c r="D270" s="10"/>
      <c r="E270" s="9">
        <f>IFERROR(VLOOKUP(C270,PRICE_LIST!$B$6:$D$105,3,FALSE),0)</f>
        <v>0</v>
      </c>
      <c r="F270" s="7">
        <f t="shared" si="4"/>
        <v>0</v>
      </c>
      <c r="G270" s="1"/>
    </row>
    <row r="271" spans="2:7" x14ac:dyDescent="0.2">
      <c r="B271" s="1"/>
      <c r="C271" s="1"/>
      <c r="D271" s="10"/>
      <c r="E271" s="9">
        <f>IFERROR(VLOOKUP(C271,PRICE_LIST!$B$6:$D$105,3,FALSE),0)</f>
        <v>0</v>
      </c>
      <c r="F271" s="7">
        <f t="shared" si="4"/>
        <v>0</v>
      </c>
      <c r="G271" s="1"/>
    </row>
    <row r="272" spans="2:7" x14ac:dyDescent="0.2">
      <c r="B272" s="1"/>
      <c r="C272" s="1"/>
      <c r="D272" s="10"/>
      <c r="E272" s="9">
        <f>IFERROR(VLOOKUP(C272,PRICE_LIST!$B$6:$D$105,3,FALSE),0)</f>
        <v>0</v>
      </c>
      <c r="F272" s="7">
        <f t="shared" si="4"/>
        <v>0</v>
      </c>
      <c r="G272" s="1"/>
    </row>
    <row r="273" spans="2:7" x14ac:dyDescent="0.2">
      <c r="B273" s="1"/>
      <c r="C273" s="1"/>
      <c r="D273" s="10"/>
      <c r="E273" s="9">
        <f>IFERROR(VLOOKUP(C273,PRICE_LIST!$B$6:$D$105,3,FALSE),0)</f>
        <v>0</v>
      </c>
      <c r="F273" s="7">
        <f t="shared" si="4"/>
        <v>0</v>
      </c>
      <c r="G273" s="1"/>
    </row>
    <row r="274" spans="2:7" x14ac:dyDescent="0.2">
      <c r="B274" s="1"/>
      <c r="C274" s="1"/>
      <c r="D274" s="10"/>
      <c r="E274" s="9">
        <f>IFERROR(VLOOKUP(C274,PRICE_LIST!$B$6:$D$105,3,FALSE),0)</f>
        <v>0</v>
      </c>
      <c r="F274" s="7">
        <f t="shared" si="4"/>
        <v>0</v>
      </c>
      <c r="G274" s="1"/>
    </row>
    <row r="275" spans="2:7" x14ac:dyDescent="0.2">
      <c r="B275" s="1"/>
      <c r="C275" s="1"/>
      <c r="D275" s="10"/>
      <c r="E275" s="9">
        <f>IFERROR(VLOOKUP(C275,PRICE_LIST!$B$6:$D$105,3,FALSE),0)</f>
        <v>0</v>
      </c>
      <c r="F275" s="7">
        <f t="shared" si="4"/>
        <v>0</v>
      </c>
      <c r="G275" s="1"/>
    </row>
    <row r="276" spans="2:7" x14ac:dyDescent="0.2">
      <c r="B276" s="1"/>
      <c r="C276" s="1"/>
      <c r="D276" s="10"/>
      <c r="E276" s="9">
        <f>IFERROR(VLOOKUP(C276,PRICE_LIST!$B$6:$D$105,3,FALSE),0)</f>
        <v>0</v>
      </c>
      <c r="F276" s="7">
        <f t="shared" si="4"/>
        <v>0</v>
      </c>
      <c r="G276" s="1"/>
    </row>
    <row r="277" spans="2:7" x14ac:dyDescent="0.2">
      <c r="B277" s="1"/>
      <c r="C277" s="1"/>
      <c r="D277" s="10"/>
      <c r="E277" s="9">
        <f>IFERROR(VLOOKUP(C277,PRICE_LIST!$B$6:$D$105,3,FALSE),0)</f>
        <v>0</v>
      </c>
      <c r="F277" s="7">
        <f t="shared" si="4"/>
        <v>0</v>
      </c>
      <c r="G277" s="1"/>
    </row>
    <row r="278" spans="2:7" x14ac:dyDescent="0.2">
      <c r="B278" s="1"/>
      <c r="C278" s="1"/>
      <c r="D278" s="10"/>
      <c r="E278" s="9">
        <f>IFERROR(VLOOKUP(C278,PRICE_LIST!$B$6:$D$105,3,FALSE),0)</f>
        <v>0</v>
      </c>
      <c r="F278" s="7">
        <f t="shared" si="4"/>
        <v>0</v>
      </c>
      <c r="G278" s="1"/>
    </row>
    <row r="279" spans="2:7" x14ac:dyDescent="0.2">
      <c r="B279" s="1"/>
      <c r="C279" s="1"/>
      <c r="D279" s="10"/>
      <c r="E279" s="9">
        <f>IFERROR(VLOOKUP(C279,PRICE_LIST!$B$6:$D$105,3,FALSE),0)</f>
        <v>0</v>
      </c>
      <c r="F279" s="7">
        <f t="shared" si="4"/>
        <v>0</v>
      </c>
      <c r="G279" s="1"/>
    </row>
    <row r="280" spans="2:7" x14ac:dyDescent="0.2">
      <c r="B280" s="1"/>
      <c r="C280" s="1"/>
      <c r="D280" s="10"/>
      <c r="E280" s="9">
        <f>IFERROR(VLOOKUP(C280,PRICE_LIST!$B$6:$D$105,3,FALSE),0)</f>
        <v>0</v>
      </c>
      <c r="F280" s="7">
        <f t="shared" si="4"/>
        <v>0</v>
      </c>
      <c r="G280" s="1"/>
    </row>
    <row r="281" spans="2:7" x14ac:dyDescent="0.2">
      <c r="B281" s="1"/>
      <c r="C281" s="1"/>
      <c r="D281" s="10"/>
      <c r="E281" s="9">
        <f>IFERROR(VLOOKUP(C281,PRICE_LIST!$B$6:$D$105,3,FALSE),0)</f>
        <v>0</v>
      </c>
      <c r="F281" s="7">
        <f t="shared" si="4"/>
        <v>0</v>
      </c>
      <c r="G281" s="1"/>
    </row>
    <row r="282" spans="2:7" x14ac:dyDescent="0.2">
      <c r="B282" s="1"/>
      <c r="C282" s="1"/>
      <c r="D282" s="10"/>
      <c r="E282" s="9">
        <f>IFERROR(VLOOKUP(C282,PRICE_LIST!$B$6:$D$105,3,FALSE),0)</f>
        <v>0</v>
      </c>
      <c r="F282" s="7">
        <f t="shared" si="4"/>
        <v>0</v>
      </c>
      <c r="G282" s="1"/>
    </row>
    <row r="283" spans="2:7" x14ac:dyDescent="0.2">
      <c r="B283" s="1"/>
      <c r="C283" s="1"/>
      <c r="D283" s="10"/>
      <c r="E283" s="9">
        <f>IFERROR(VLOOKUP(C283,PRICE_LIST!$B$6:$D$105,3,FALSE),0)</f>
        <v>0</v>
      </c>
      <c r="F283" s="7">
        <f t="shared" si="4"/>
        <v>0</v>
      </c>
      <c r="G283" s="1"/>
    </row>
    <row r="284" spans="2:7" x14ac:dyDescent="0.2">
      <c r="B284" s="1"/>
      <c r="C284" s="1"/>
      <c r="D284" s="10"/>
      <c r="E284" s="9">
        <f>IFERROR(VLOOKUP(C284,PRICE_LIST!$B$6:$D$105,3,FALSE),0)</f>
        <v>0</v>
      </c>
      <c r="F284" s="7">
        <f t="shared" si="4"/>
        <v>0</v>
      </c>
      <c r="G284" s="1"/>
    </row>
    <row r="285" spans="2:7" x14ac:dyDescent="0.2">
      <c r="B285" s="1"/>
      <c r="C285" s="1"/>
      <c r="D285" s="10"/>
      <c r="E285" s="9">
        <f>IFERROR(VLOOKUP(C285,PRICE_LIST!$B$6:$D$105,3,FALSE),0)</f>
        <v>0</v>
      </c>
      <c r="F285" s="7">
        <f t="shared" si="4"/>
        <v>0</v>
      </c>
      <c r="G285" s="1"/>
    </row>
    <row r="286" spans="2:7" x14ac:dyDescent="0.2">
      <c r="B286" s="1"/>
      <c r="C286" s="1"/>
      <c r="D286" s="10"/>
      <c r="E286" s="9">
        <f>IFERROR(VLOOKUP(C286,PRICE_LIST!$B$6:$D$105,3,FALSE),0)</f>
        <v>0</v>
      </c>
      <c r="F286" s="7">
        <f t="shared" si="4"/>
        <v>0</v>
      </c>
      <c r="G286" s="1"/>
    </row>
    <row r="287" spans="2:7" x14ac:dyDescent="0.2">
      <c r="B287" s="1"/>
      <c r="C287" s="1"/>
      <c r="D287" s="10"/>
      <c r="E287" s="9">
        <f>IFERROR(VLOOKUP(C287,PRICE_LIST!$B$6:$D$105,3,FALSE),0)</f>
        <v>0</v>
      </c>
      <c r="F287" s="7">
        <f t="shared" si="4"/>
        <v>0</v>
      </c>
      <c r="G287" s="1"/>
    </row>
    <row r="288" spans="2:7" x14ac:dyDescent="0.2">
      <c r="B288" s="1"/>
      <c r="C288" s="1"/>
      <c r="D288" s="10"/>
      <c r="E288" s="9">
        <f>IFERROR(VLOOKUP(C288,PRICE_LIST!$B$6:$D$105,3,FALSE),0)</f>
        <v>0</v>
      </c>
      <c r="F288" s="7">
        <f t="shared" si="4"/>
        <v>0</v>
      </c>
      <c r="G288" s="1"/>
    </row>
    <row r="289" spans="2:7" x14ac:dyDescent="0.2">
      <c r="B289" s="1"/>
      <c r="C289" s="1"/>
      <c r="D289" s="10"/>
      <c r="E289" s="9">
        <f>IFERROR(VLOOKUP(C289,PRICE_LIST!$B$6:$D$105,3,FALSE),0)</f>
        <v>0</v>
      </c>
      <c r="F289" s="7">
        <f t="shared" si="4"/>
        <v>0</v>
      </c>
      <c r="G289" s="1"/>
    </row>
    <row r="290" spans="2:7" x14ac:dyDescent="0.2">
      <c r="B290" s="1"/>
      <c r="C290" s="1"/>
      <c r="D290" s="10"/>
      <c r="E290" s="9">
        <f>IFERROR(VLOOKUP(C290,PRICE_LIST!$B$6:$D$105,3,FALSE),0)</f>
        <v>0</v>
      </c>
      <c r="F290" s="7">
        <f t="shared" si="4"/>
        <v>0</v>
      </c>
      <c r="G290" s="1"/>
    </row>
    <row r="291" spans="2:7" x14ac:dyDescent="0.2">
      <c r="B291" s="1"/>
      <c r="C291" s="1"/>
      <c r="D291" s="10"/>
      <c r="E291" s="9">
        <f>IFERROR(VLOOKUP(C291,PRICE_LIST!$B$6:$D$105,3,FALSE),0)</f>
        <v>0</v>
      </c>
      <c r="F291" s="7">
        <f t="shared" si="4"/>
        <v>0</v>
      </c>
      <c r="G291" s="1"/>
    </row>
    <row r="292" spans="2:7" x14ac:dyDescent="0.2">
      <c r="B292" s="1"/>
      <c r="C292" s="1"/>
      <c r="D292" s="10"/>
      <c r="E292" s="9">
        <f>IFERROR(VLOOKUP(C292,PRICE_LIST!$B$6:$D$105,3,FALSE),0)</f>
        <v>0</v>
      </c>
      <c r="F292" s="7">
        <f t="shared" si="4"/>
        <v>0</v>
      </c>
      <c r="G292" s="1"/>
    </row>
    <row r="293" spans="2:7" x14ac:dyDescent="0.2">
      <c r="B293" s="1"/>
      <c r="C293" s="1"/>
      <c r="D293" s="10"/>
      <c r="E293" s="9">
        <f>IFERROR(VLOOKUP(C293,PRICE_LIST!$B$6:$D$105,3,FALSE),0)</f>
        <v>0</v>
      </c>
      <c r="F293" s="7">
        <f t="shared" si="4"/>
        <v>0</v>
      </c>
      <c r="G293" s="1"/>
    </row>
    <row r="294" spans="2:7" x14ac:dyDescent="0.2">
      <c r="B294" s="1"/>
      <c r="C294" s="1"/>
      <c r="D294" s="10"/>
      <c r="E294" s="9">
        <f>IFERROR(VLOOKUP(C294,PRICE_LIST!$B$6:$D$105,3,FALSE),0)</f>
        <v>0</v>
      </c>
      <c r="F294" s="7">
        <f t="shared" si="4"/>
        <v>0</v>
      </c>
      <c r="G294" s="1"/>
    </row>
    <row r="295" spans="2:7" x14ac:dyDescent="0.2">
      <c r="B295" s="1"/>
      <c r="C295" s="1"/>
      <c r="D295" s="10"/>
      <c r="E295" s="9">
        <f>IFERROR(VLOOKUP(C295,PRICE_LIST!$B$6:$D$105,3,FALSE),0)</f>
        <v>0</v>
      </c>
      <c r="F295" s="7">
        <f t="shared" si="4"/>
        <v>0</v>
      </c>
      <c r="G295" s="1"/>
    </row>
    <row r="296" spans="2:7" x14ac:dyDescent="0.2">
      <c r="B296" s="1"/>
      <c r="C296" s="1"/>
      <c r="D296" s="10"/>
      <c r="E296" s="9">
        <f>IFERROR(VLOOKUP(C296,PRICE_LIST!$B$6:$D$105,3,FALSE),0)</f>
        <v>0</v>
      </c>
      <c r="F296" s="7">
        <f t="shared" si="4"/>
        <v>0</v>
      </c>
      <c r="G296" s="1"/>
    </row>
    <row r="297" spans="2:7" x14ac:dyDescent="0.2">
      <c r="B297" s="1"/>
      <c r="C297" s="1"/>
      <c r="D297" s="10"/>
      <c r="E297" s="9">
        <f>IFERROR(VLOOKUP(C297,PRICE_LIST!$B$6:$D$105,3,FALSE),0)</f>
        <v>0</v>
      </c>
      <c r="F297" s="7">
        <f t="shared" si="4"/>
        <v>0</v>
      </c>
      <c r="G297" s="1"/>
    </row>
    <row r="298" spans="2:7" x14ac:dyDescent="0.2">
      <c r="B298" s="1"/>
      <c r="C298" s="1"/>
      <c r="D298" s="10"/>
      <c r="E298" s="9">
        <f>IFERROR(VLOOKUP(C298,PRICE_LIST!$B$6:$D$105,3,FALSE),0)</f>
        <v>0</v>
      </c>
      <c r="F298" s="7">
        <f t="shared" si="4"/>
        <v>0</v>
      </c>
      <c r="G298" s="1"/>
    </row>
    <row r="299" spans="2:7" x14ac:dyDescent="0.2">
      <c r="B299" s="1"/>
      <c r="C299" s="1"/>
      <c r="D299" s="10"/>
      <c r="E299" s="9">
        <f>IFERROR(VLOOKUP(C299,PRICE_LIST!$B$6:$D$105,3,FALSE),0)</f>
        <v>0</v>
      </c>
      <c r="F299" s="7">
        <f t="shared" si="4"/>
        <v>0</v>
      </c>
      <c r="G299" s="1"/>
    </row>
    <row r="300" spans="2:7" x14ac:dyDescent="0.2">
      <c r="B300" s="1"/>
      <c r="C300" s="1"/>
      <c r="D300" s="10"/>
      <c r="E300" s="9">
        <f>IFERROR(VLOOKUP(C300,PRICE_LIST!$B$6:$D$105,3,FALSE),0)</f>
        <v>0</v>
      </c>
      <c r="F300" s="7">
        <f t="shared" si="4"/>
        <v>0</v>
      </c>
      <c r="G300" s="1"/>
    </row>
    <row r="301" spans="2:7" x14ac:dyDescent="0.2">
      <c r="B301" s="1"/>
      <c r="C301" s="1"/>
      <c r="D301" s="10"/>
      <c r="E301" s="9">
        <f>IFERROR(VLOOKUP(C301,PRICE_LIST!$B$6:$D$105,3,FALSE),0)</f>
        <v>0</v>
      </c>
      <c r="F301" s="7">
        <f t="shared" si="4"/>
        <v>0</v>
      </c>
      <c r="G301" s="1"/>
    </row>
    <row r="302" spans="2:7" x14ac:dyDescent="0.2">
      <c r="B302" s="1"/>
      <c r="C302" s="1"/>
      <c r="D302" s="10"/>
      <c r="E302" s="9">
        <f>IFERROR(VLOOKUP(C302,PRICE_LIST!$B$6:$D$105,3,FALSE),0)</f>
        <v>0</v>
      </c>
      <c r="F302" s="7">
        <f t="shared" si="4"/>
        <v>0</v>
      </c>
      <c r="G302" s="1"/>
    </row>
    <row r="303" spans="2:7" x14ac:dyDescent="0.2">
      <c r="B303" s="1"/>
      <c r="C303" s="1"/>
      <c r="D303" s="10"/>
      <c r="E303" s="9">
        <f>IFERROR(VLOOKUP(C303,PRICE_LIST!$B$6:$D$105,3,FALSE),0)</f>
        <v>0</v>
      </c>
      <c r="F303" s="7">
        <f t="shared" si="4"/>
        <v>0</v>
      </c>
      <c r="G303" s="1"/>
    </row>
    <row r="304" spans="2:7" x14ac:dyDescent="0.2">
      <c r="B304" s="1"/>
      <c r="C304" s="1"/>
      <c r="D304" s="10"/>
      <c r="E304" s="9">
        <f>IFERROR(VLOOKUP(C304,PRICE_LIST!$B$6:$D$105,3,FALSE),0)</f>
        <v>0</v>
      </c>
      <c r="F304" s="7">
        <f t="shared" si="4"/>
        <v>0</v>
      </c>
      <c r="G304" s="1"/>
    </row>
    <row r="305" spans="2:7" x14ac:dyDescent="0.2">
      <c r="B305" s="1"/>
      <c r="C305" s="1"/>
      <c r="D305" s="10"/>
      <c r="E305" s="9">
        <f>IFERROR(VLOOKUP(C305,PRICE_LIST!$B$6:$D$105,3,FALSE),0)</f>
        <v>0</v>
      </c>
      <c r="F305" s="7">
        <f t="shared" si="4"/>
        <v>0</v>
      </c>
      <c r="G305" s="1"/>
    </row>
    <row r="306" spans="2:7" x14ac:dyDescent="0.2">
      <c r="B306" s="1"/>
      <c r="C306" s="1"/>
      <c r="D306" s="10"/>
      <c r="E306" s="9">
        <f>IFERROR(VLOOKUP(C306,PRICE_LIST!$B$6:$D$105,3,FALSE),0)</f>
        <v>0</v>
      </c>
      <c r="F306" s="7">
        <f t="shared" si="4"/>
        <v>0</v>
      </c>
      <c r="G306" s="1"/>
    </row>
    <row r="307" spans="2:7" x14ac:dyDescent="0.2">
      <c r="B307" s="1"/>
      <c r="C307" s="1"/>
      <c r="D307" s="10"/>
      <c r="E307" s="9">
        <f>IFERROR(VLOOKUP(C307,PRICE_LIST!$B$6:$D$105,3,FALSE),0)</f>
        <v>0</v>
      </c>
      <c r="F307" s="7">
        <f t="shared" si="4"/>
        <v>0</v>
      </c>
      <c r="G307" s="1"/>
    </row>
    <row r="308" spans="2:7" x14ac:dyDescent="0.2">
      <c r="B308" s="1"/>
      <c r="C308" s="1"/>
      <c r="D308" s="10"/>
      <c r="E308" s="9">
        <f>IFERROR(VLOOKUP(C308,PRICE_LIST!$B$6:$D$105,3,FALSE),0)</f>
        <v>0</v>
      </c>
      <c r="F308" s="7">
        <f t="shared" si="4"/>
        <v>0</v>
      </c>
      <c r="G308" s="1"/>
    </row>
    <row r="309" spans="2:7" x14ac:dyDescent="0.2">
      <c r="B309" s="1"/>
      <c r="C309" s="1"/>
      <c r="D309" s="10"/>
      <c r="E309" s="9">
        <f>IFERROR(VLOOKUP(C309,PRICE_LIST!$B$6:$D$105,3,FALSE),0)</f>
        <v>0</v>
      </c>
      <c r="F309" s="7">
        <f t="shared" si="4"/>
        <v>0</v>
      </c>
      <c r="G309" s="1"/>
    </row>
    <row r="310" spans="2:7" x14ac:dyDescent="0.2">
      <c r="B310" s="1"/>
      <c r="C310" s="1"/>
      <c r="D310" s="10"/>
      <c r="E310" s="9">
        <f>IFERROR(VLOOKUP(C310,PRICE_LIST!$B$6:$D$105,3,FALSE),0)</f>
        <v>0</v>
      </c>
      <c r="F310" s="7">
        <f t="shared" si="4"/>
        <v>0</v>
      </c>
      <c r="G310" s="1"/>
    </row>
    <row r="311" spans="2:7" x14ac:dyDescent="0.2">
      <c r="B311" s="1"/>
      <c r="C311" s="1"/>
      <c r="D311" s="10"/>
      <c r="E311" s="9">
        <f>IFERROR(VLOOKUP(C311,PRICE_LIST!$B$6:$D$105,3,FALSE),0)</f>
        <v>0</v>
      </c>
      <c r="F311" s="7">
        <f t="shared" si="4"/>
        <v>0</v>
      </c>
      <c r="G311" s="1"/>
    </row>
    <row r="312" spans="2:7" x14ac:dyDescent="0.2">
      <c r="B312" s="1"/>
      <c r="C312" s="1"/>
      <c r="D312" s="10"/>
      <c r="E312" s="9">
        <f>IFERROR(VLOOKUP(C312,PRICE_LIST!$B$6:$D$105,3,FALSE),0)</f>
        <v>0</v>
      </c>
      <c r="F312" s="7">
        <f t="shared" si="4"/>
        <v>0</v>
      </c>
      <c r="G312" s="1"/>
    </row>
    <row r="313" spans="2:7" x14ac:dyDescent="0.2">
      <c r="B313" s="1"/>
      <c r="C313" s="1"/>
      <c r="D313" s="10"/>
      <c r="E313" s="9">
        <f>IFERROR(VLOOKUP(C313,PRICE_LIST!$B$6:$D$105,3,FALSE),0)</f>
        <v>0</v>
      </c>
      <c r="F313" s="7">
        <f t="shared" si="4"/>
        <v>0</v>
      </c>
      <c r="G313" s="1"/>
    </row>
    <row r="314" spans="2:7" x14ac:dyDescent="0.2">
      <c r="B314" s="1"/>
      <c r="C314" s="1"/>
      <c r="D314" s="10"/>
      <c r="E314" s="9">
        <f>IFERROR(VLOOKUP(C314,PRICE_LIST!$B$6:$D$105,3,FALSE),0)</f>
        <v>0</v>
      </c>
      <c r="F314" s="7">
        <f t="shared" si="4"/>
        <v>0</v>
      </c>
      <c r="G314" s="1"/>
    </row>
    <row r="315" spans="2:7" x14ac:dyDescent="0.2">
      <c r="B315" s="1"/>
      <c r="C315" s="1"/>
      <c r="D315" s="10"/>
      <c r="E315" s="9">
        <f>IFERROR(VLOOKUP(C315,PRICE_LIST!$B$6:$D$105,3,FALSE),0)</f>
        <v>0</v>
      </c>
      <c r="F315" s="7">
        <f t="shared" si="4"/>
        <v>0</v>
      </c>
      <c r="G315" s="1"/>
    </row>
    <row r="316" spans="2:7" x14ac:dyDescent="0.2">
      <c r="B316" s="1"/>
      <c r="C316" s="1"/>
      <c r="D316" s="10"/>
      <c r="E316" s="9">
        <f>IFERROR(VLOOKUP(C316,PRICE_LIST!$B$6:$D$105,3,FALSE),0)</f>
        <v>0</v>
      </c>
      <c r="F316" s="7">
        <f t="shared" si="4"/>
        <v>0</v>
      </c>
      <c r="G316" s="1"/>
    </row>
    <row r="317" spans="2:7" x14ac:dyDescent="0.2">
      <c r="B317" s="1"/>
      <c r="C317" s="1"/>
      <c r="D317" s="10"/>
      <c r="E317" s="9">
        <f>IFERROR(VLOOKUP(C317,PRICE_LIST!$B$6:$D$105,3,FALSE),0)</f>
        <v>0</v>
      </c>
      <c r="F317" s="7">
        <f t="shared" si="4"/>
        <v>0</v>
      </c>
      <c r="G317" s="1"/>
    </row>
    <row r="318" spans="2:7" x14ac:dyDescent="0.2">
      <c r="B318" s="1"/>
      <c r="C318" s="1"/>
      <c r="D318" s="10"/>
      <c r="E318" s="9">
        <f>IFERROR(VLOOKUP(C318,PRICE_LIST!$B$6:$D$105,3,FALSE),0)</f>
        <v>0</v>
      </c>
      <c r="F318" s="7">
        <f t="shared" si="4"/>
        <v>0</v>
      </c>
      <c r="G318" s="1"/>
    </row>
    <row r="319" spans="2:7" x14ac:dyDescent="0.2">
      <c r="B319" s="1"/>
      <c r="C319" s="1"/>
      <c r="D319" s="10"/>
      <c r="E319" s="9">
        <f>IFERROR(VLOOKUP(C319,PRICE_LIST!$B$6:$D$105,3,FALSE),0)</f>
        <v>0</v>
      </c>
      <c r="F319" s="7">
        <f t="shared" si="4"/>
        <v>0</v>
      </c>
      <c r="G319" s="1"/>
    </row>
    <row r="320" spans="2:7" x14ac:dyDescent="0.2">
      <c r="B320" s="1"/>
      <c r="C320" s="1"/>
      <c r="D320" s="10"/>
      <c r="E320" s="9">
        <f>IFERROR(VLOOKUP(C320,PRICE_LIST!$B$6:$D$105,3,FALSE),0)</f>
        <v>0</v>
      </c>
      <c r="F320" s="7">
        <f t="shared" si="4"/>
        <v>0</v>
      </c>
      <c r="G320" s="1"/>
    </row>
    <row r="321" spans="2:7" x14ac:dyDescent="0.2">
      <c r="B321" s="1"/>
      <c r="C321" s="1"/>
      <c r="D321" s="10"/>
      <c r="E321" s="9">
        <f>IFERROR(VLOOKUP(C321,PRICE_LIST!$B$6:$D$105,3,FALSE),0)</f>
        <v>0</v>
      </c>
      <c r="F321" s="7">
        <f t="shared" si="4"/>
        <v>0</v>
      </c>
      <c r="G321" s="1"/>
    </row>
    <row r="322" spans="2:7" x14ac:dyDescent="0.2">
      <c r="B322" s="1"/>
      <c r="C322" s="1"/>
      <c r="D322" s="10"/>
      <c r="E322" s="9">
        <f>IFERROR(VLOOKUP(C322,PRICE_LIST!$B$6:$D$105,3,FALSE),0)</f>
        <v>0</v>
      </c>
      <c r="F322" s="7">
        <f t="shared" si="4"/>
        <v>0</v>
      </c>
      <c r="G322" s="1"/>
    </row>
    <row r="323" spans="2:7" x14ac:dyDescent="0.2">
      <c r="B323" s="1"/>
      <c r="C323" s="1"/>
      <c r="D323" s="10"/>
      <c r="E323" s="9">
        <f>IFERROR(VLOOKUP(C323,PRICE_LIST!$B$6:$D$105,3,FALSE),0)</f>
        <v>0</v>
      </c>
      <c r="F323" s="7">
        <f t="shared" si="4"/>
        <v>0</v>
      </c>
      <c r="G323" s="1"/>
    </row>
    <row r="324" spans="2:7" x14ac:dyDescent="0.2">
      <c r="B324" s="1"/>
      <c r="C324" s="1"/>
      <c r="D324" s="10"/>
      <c r="E324" s="9">
        <f>IFERROR(VLOOKUP(C324,PRICE_LIST!$B$6:$D$105,3,FALSE),0)</f>
        <v>0</v>
      </c>
      <c r="F324" s="7">
        <f t="shared" si="4"/>
        <v>0</v>
      </c>
      <c r="G324" s="1"/>
    </row>
    <row r="325" spans="2:7" x14ac:dyDescent="0.2">
      <c r="B325" s="1"/>
      <c r="C325" s="1"/>
      <c r="D325" s="10"/>
      <c r="E325" s="9">
        <f>IFERROR(VLOOKUP(C325,PRICE_LIST!$B$6:$D$105,3,FALSE),0)</f>
        <v>0</v>
      </c>
      <c r="F325" s="7">
        <f t="shared" si="4"/>
        <v>0</v>
      </c>
      <c r="G325" s="1"/>
    </row>
    <row r="326" spans="2:7" x14ac:dyDescent="0.2">
      <c r="B326" s="1"/>
      <c r="C326" s="1"/>
      <c r="D326" s="10"/>
      <c r="E326" s="9">
        <f>IFERROR(VLOOKUP(C326,PRICE_LIST!$B$6:$D$105,3,FALSE),0)</f>
        <v>0</v>
      </c>
      <c r="F326" s="7">
        <f t="shared" ref="F326:F389" si="5">D326*E326</f>
        <v>0</v>
      </c>
      <c r="G326" s="1"/>
    </row>
    <row r="327" spans="2:7" x14ac:dyDescent="0.2">
      <c r="B327" s="1"/>
      <c r="C327" s="1"/>
      <c r="D327" s="10"/>
      <c r="E327" s="9">
        <f>IFERROR(VLOOKUP(C327,PRICE_LIST!$B$6:$D$105,3,FALSE),0)</f>
        <v>0</v>
      </c>
      <c r="F327" s="7">
        <f t="shared" si="5"/>
        <v>0</v>
      </c>
      <c r="G327" s="1"/>
    </row>
    <row r="328" spans="2:7" x14ac:dyDescent="0.2">
      <c r="B328" s="1"/>
      <c r="C328" s="1"/>
      <c r="D328" s="10"/>
      <c r="E328" s="9">
        <f>IFERROR(VLOOKUP(C328,PRICE_LIST!$B$6:$D$105,3,FALSE),0)</f>
        <v>0</v>
      </c>
      <c r="F328" s="7">
        <f t="shared" si="5"/>
        <v>0</v>
      </c>
      <c r="G328" s="1"/>
    </row>
    <row r="329" spans="2:7" x14ac:dyDescent="0.2">
      <c r="B329" s="1"/>
      <c r="C329" s="1"/>
      <c r="D329" s="10"/>
      <c r="E329" s="9">
        <f>IFERROR(VLOOKUP(C329,PRICE_LIST!$B$6:$D$105,3,FALSE),0)</f>
        <v>0</v>
      </c>
      <c r="F329" s="7">
        <f t="shared" si="5"/>
        <v>0</v>
      </c>
      <c r="G329" s="1"/>
    </row>
    <row r="330" spans="2:7" x14ac:dyDescent="0.2">
      <c r="B330" s="1"/>
      <c r="C330" s="1"/>
      <c r="D330" s="10"/>
      <c r="E330" s="9">
        <f>IFERROR(VLOOKUP(C330,PRICE_LIST!$B$6:$D$105,3,FALSE),0)</f>
        <v>0</v>
      </c>
      <c r="F330" s="7">
        <f t="shared" si="5"/>
        <v>0</v>
      </c>
      <c r="G330" s="1"/>
    </row>
    <row r="331" spans="2:7" x14ac:dyDescent="0.2">
      <c r="B331" s="1"/>
      <c r="C331" s="1"/>
      <c r="D331" s="10"/>
      <c r="E331" s="9">
        <f>IFERROR(VLOOKUP(C331,PRICE_LIST!$B$6:$D$105,3,FALSE),0)</f>
        <v>0</v>
      </c>
      <c r="F331" s="7">
        <f t="shared" si="5"/>
        <v>0</v>
      </c>
      <c r="G331" s="1"/>
    </row>
    <row r="332" spans="2:7" x14ac:dyDescent="0.2">
      <c r="B332" s="1"/>
      <c r="C332" s="1"/>
      <c r="D332" s="10"/>
      <c r="E332" s="9">
        <f>IFERROR(VLOOKUP(C332,PRICE_LIST!$B$6:$D$105,3,FALSE),0)</f>
        <v>0</v>
      </c>
      <c r="F332" s="7">
        <f t="shared" si="5"/>
        <v>0</v>
      </c>
      <c r="G332" s="1"/>
    </row>
    <row r="333" spans="2:7" x14ac:dyDescent="0.2">
      <c r="B333" s="1"/>
      <c r="C333" s="1"/>
      <c r="D333" s="10"/>
      <c r="E333" s="9">
        <f>IFERROR(VLOOKUP(C333,PRICE_LIST!$B$6:$D$105,3,FALSE),0)</f>
        <v>0</v>
      </c>
      <c r="F333" s="7">
        <f t="shared" si="5"/>
        <v>0</v>
      </c>
      <c r="G333" s="1"/>
    </row>
    <row r="334" spans="2:7" x14ac:dyDescent="0.2">
      <c r="B334" s="1"/>
      <c r="C334" s="1"/>
      <c r="D334" s="10"/>
      <c r="E334" s="9">
        <f>IFERROR(VLOOKUP(C334,PRICE_LIST!$B$6:$D$105,3,FALSE),0)</f>
        <v>0</v>
      </c>
      <c r="F334" s="7">
        <f t="shared" si="5"/>
        <v>0</v>
      </c>
      <c r="G334" s="1"/>
    </row>
    <row r="335" spans="2:7" x14ac:dyDescent="0.2">
      <c r="B335" s="1"/>
      <c r="C335" s="1"/>
      <c r="D335" s="10"/>
      <c r="E335" s="9">
        <f>IFERROR(VLOOKUP(C335,PRICE_LIST!$B$6:$D$105,3,FALSE),0)</f>
        <v>0</v>
      </c>
      <c r="F335" s="7">
        <f t="shared" si="5"/>
        <v>0</v>
      </c>
      <c r="G335" s="1"/>
    </row>
    <row r="336" spans="2:7" x14ac:dyDescent="0.2">
      <c r="B336" s="1"/>
      <c r="C336" s="1"/>
      <c r="D336" s="10"/>
      <c r="E336" s="9">
        <f>IFERROR(VLOOKUP(C336,PRICE_LIST!$B$6:$D$105,3,FALSE),0)</f>
        <v>0</v>
      </c>
      <c r="F336" s="7">
        <f t="shared" si="5"/>
        <v>0</v>
      </c>
      <c r="G336" s="1"/>
    </row>
    <row r="337" spans="2:7" x14ac:dyDescent="0.2">
      <c r="B337" s="1"/>
      <c r="C337" s="1"/>
      <c r="D337" s="10"/>
      <c r="E337" s="9">
        <f>IFERROR(VLOOKUP(C337,PRICE_LIST!$B$6:$D$105,3,FALSE),0)</f>
        <v>0</v>
      </c>
      <c r="F337" s="7">
        <f t="shared" si="5"/>
        <v>0</v>
      </c>
      <c r="G337" s="1"/>
    </row>
    <row r="338" spans="2:7" x14ac:dyDescent="0.2">
      <c r="B338" s="1"/>
      <c r="C338" s="1"/>
      <c r="D338" s="10"/>
      <c r="E338" s="9">
        <f>IFERROR(VLOOKUP(C338,PRICE_LIST!$B$6:$D$105,3,FALSE),0)</f>
        <v>0</v>
      </c>
      <c r="F338" s="7">
        <f t="shared" si="5"/>
        <v>0</v>
      </c>
      <c r="G338" s="1"/>
    </row>
    <row r="339" spans="2:7" x14ac:dyDescent="0.2">
      <c r="B339" s="1"/>
      <c r="C339" s="1"/>
      <c r="D339" s="10"/>
      <c r="E339" s="9">
        <f>IFERROR(VLOOKUP(C339,PRICE_LIST!$B$6:$D$105,3,FALSE),0)</f>
        <v>0</v>
      </c>
      <c r="F339" s="7">
        <f t="shared" si="5"/>
        <v>0</v>
      </c>
      <c r="G339" s="1"/>
    </row>
    <row r="340" spans="2:7" x14ac:dyDescent="0.2">
      <c r="B340" s="1"/>
      <c r="C340" s="1"/>
      <c r="D340" s="10"/>
      <c r="E340" s="9">
        <f>IFERROR(VLOOKUP(C340,PRICE_LIST!$B$6:$D$105,3,FALSE),0)</f>
        <v>0</v>
      </c>
      <c r="F340" s="7">
        <f t="shared" si="5"/>
        <v>0</v>
      </c>
      <c r="G340" s="1"/>
    </row>
    <row r="341" spans="2:7" x14ac:dyDescent="0.2">
      <c r="B341" s="1"/>
      <c r="C341" s="1"/>
      <c r="D341" s="10"/>
      <c r="E341" s="9">
        <f>IFERROR(VLOOKUP(C341,PRICE_LIST!$B$6:$D$105,3,FALSE),0)</f>
        <v>0</v>
      </c>
      <c r="F341" s="7">
        <f t="shared" si="5"/>
        <v>0</v>
      </c>
      <c r="G341" s="1"/>
    </row>
    <row r="342" spans="2:7" x14ac:dyDescent="0.2">
      <c r="B342" s="1"/>
      <c r="C342" s="1"/>
      <c r="D342" s="10"/>
      <c r="E342" s="9">
        <f>IFERROR(VLOOKUP(C342,PRICE_LIST!$B$6:$D$105,3,FALSE),0)</f>
        <v>0</v>
      </c>
      <c r="F342" s="7">
        <f t="shared" si="5"/>
        <v>0</v>
      </c>
      <c r="G342" s="1"/>
    </row>
    <row r="343" spans="2:7" x14ac:dyDescent="0.2">
      <c r="B343" s="1"/>
      <c r="C343" s="1"/>
      <c r="D343" s="10"/>
      <c r="E343" s="9">
        <f>IFERROR(VLOOKUP(C343,PRICE_LIST!$B$6:$D$105,3,FALSE),0)</f>
        <v>0</v>
      </c>
      <c r="F343" s="7">
        <f t="shared" si="5"/>
        <v>0</v>
      </c>
      <c r="G343" s="1"/>
    </row>
    <row r="344" spans="2:7" x14ac:dyDescent="0.2">
      <c r="B344" s="1"/>
      <c r="C344" s="1"/>
      <c r="D344" s="10"/>
      <c r="E344" s="9">
        <f>IFERROR(VLOOKUP(C344,PRICE_LIST!$B$6:$D$105,3,FALSE),0)</f>
        <v>0</v>
      </c>
      <c r="F344" s="7">
        <f t="shared" si="5"/>
        <v>0</v>
      </c>
      <c r="G344" s="1"/>
    </row>
    <row r="345" spans="2:7" x14ac:dyDescent="0.2">
      <c r="B345" s="1"/>
      <c r="C345" s="1"/>
      <c r="D345" s="10"/>
      <c r="E345" s="9">
        <f>IFERROR(VLOOKUP(C345,PRICE_LIST!$B$6:$D$105,3,FALSE),0)</f>
        <v>0</v>
      </c>
      <c r="F345" s="7">
        <f t="shared" si="5"/>
        <v>0</v>
      </c>
      <c r="G345" s="1"/>
    </row>
    <row r="346" spans="2:7" x14ac:dyDescent="0.2">
      <c r="B346" s="1"/>
      <c r="C346" s="1"/>
      <c r="D346" s="10"/>
      <c r="E346" s="9">
        <f>IFERROR(VLOOKUP(C346,PRICE_LIST!$B$6:$D$105,3,FALSE),0)</f>
        <v>0</v>
      </c>
      <c r="F346" s="7">
        <f t="shared" si="5"/>
        <v>0</v>
      </c>
      <c r="G346" s="1"/>
    </row>
    <row r="347" spans="2:7" x14ac:dyDescent="0.2">
      <c r="B347" s="1"/>
      <c r="C347" s="1"/>
      <c r="D347" s="10"/>
      <c r="E347" s="9">
        <f>IFERROR(VLOOKUP(C347,PRICE_LIST!$B$6:$D$105,3,FALSE),0)</f>
        <v>0</v>
      </c>
      <c r="F347" s="7">
        <f t="shared" si="5"/>
        <v>0</v>
      </c>
      <c r="G347" s="1"/>
    </row>
    <row r="348" spans="2:7" x14ac:dyDescent="0.2">
      <c r="B348" s="1"/>
      <c r="C348" s="1"/>
      <c r="D348" s="10"/>
      <c r="E348" s="9">
        <f>IFERROR(VLOOKUP(C348,PRICE_LIST!$B$6:$D$105,3,FALSE),0)</f>
        <v>0</v>
      </c>
      <c r="F348" s="7">
        <f t="shared" si="5"/>
        <v>0</v>
      </c>
      <c r="G348" s="1"/>
    </row>
    <row r="349" spans="2:7" x14ac:dyDescent="0.2">
      <c r="B349" s="1"/>
      <c r="C349" s="1"/>
      <c r="D349" s="10"/>
      <c r="E349" s="9">
        <f>IFERROR(VLOOKUP(C349,PRICE_LIST!$B$6:$D$105,3,FALSE),0)</f>
        <v>0</v>
      </c>
      <c r="F349" s="7">
        <f t="shared" si="5"/>
        <v>0</v>
      </c>
      <c r="G349" s="1"/>
    </row>
    <row r="350" spans="2:7" x14ac:dyDescent="0.2">
      <c r="B350" s="1"/>
      <c r="C350" s="1"/>
      <c r="D350" s="10"/>
      <c r="E350" s="9">
        <f>IFERROR(VLOOKUP(C350,PRICE_LIST!$B$6:$D$105,3,FALSE),0)</f>
        <v>0</v>
      </c>
      <c r="F350" s="7">
        <f t="shared" si="5"/>
        <v>0</v>
      </c>
      <c r="G350" s="1"/>
    </row>
    <row r="351" spans="2:7" x14ac:dyDescent="0.2">
      <c r="B351" s="1"/>
      <c r="C351" s="1"/>
      <c r="D351" s="10"/>
      <c r="E351" s="9">
        <f>IFERROR(VLOOKUP(C351,PRICE_LIST!$B$6:$D$105,3,FALSE),0)</f>
        <v>0</v>
      </c>
      <c r="F351" s="7">
        <f t="shared" si="5"/>
        <v>0</v>
      </c>
      <c r="G351" s="1"/>
    </row>
    <row r="352" spans="2:7" x14ac:dyDescent="0.2">
      <c r="B352" s="1"/>
      <c r="C352" s="1"/>
      <c r="D352" s="10"/>
      <c r="E352" s="9">
        <f>IFERROR(VLOOKUP(C352,PRICE_LIST!$B$6:$D$105,3,FALSE),0)</f>
        <v>0</v>
      </c>
      <c r="F352" s="7">
        <f t="shared" si="5"/>
        <v>0</v>
      </c>
      <c r="G352" s="1"/>
    </row>
    <row r="353" spans="2:7" x14ac:dyDescent="0.2">
      <c r="B353" s="1"/>
      <c r="C353" s="1"/>
      <c r="D353" s="10"/>
      <c r="E353" s="9">
        <f>IFERROR(VLOOKUP(C353,PRICE_LIST!$B$6:$D$105,3,FALSE),0)</f>
        <v>0</v>
      </c>
      <c r="F353" s="7">
        <f t="shared" si="5"/>
        <v>0</v>
      </c>
      <c r="G353" s="1"/>
    </row>
    <row r="354" spans="2:7" x14ac:dyDescent="0.2">
      <c r="B354" s="1"/>
      <c r="C354" s="1"/>
      <c r="D354" s="10"/>
      <c r="E354" s="9">
        <f>IFERROR(VLOOKUP(C354,PRICE_LIST!$B$6:$D$105,3,FALSE),0)</f>
        <v>0</v>
      </c>
      <c r="F354" s="7">
        <f t="shared" si="5"/>
        <v>0</v>
      </c>
      <c r="G354" s="1"/>
    </row>
    <row r="355" spans="2:7" x14ac:dyDescent="0.2">
      <c r="B355" s="1"/>
      <c r="C355" s="1"/>
      <c r="D355" s="10"/>
      <c r="E355" s="9">
        <f>IFERROR(VLOOKUP(C355,PRICE_LIST!$B$6:$D$105,3,FALSE),0)</f>
        <v>0</v>
      </c>
      <c r="F355" s="7">
        <f t="shared" si="5"/>
        <v>0</v>
      </c>
      <c r="G355" s="1"/>
    </row>
    <row r="356" spans="2:7" x14ac:dyDescent="0.2">
      <c r="B356" s="1"/>
      <c r="C356" s="1"/>
      <c r="D356" s="10"/>
      <c r="E356" s="9">
        <f>IFERROR(VLOOKUP(C356,PRICE_LIST!$B$6:$D$105,3,FALSE),0)</f>
        <v>0</v>
      </c>
      <c r="F356" s="7">
        <f t="shared" si="5"/>
        <v>0</v>
      </c>
      <c r="G356" s="1"/>
    </row>
    <row r="357" spans="2:7" x14ac:dyDescent="0.2">
      <c r="B357" s="1"/>
      <c r="C357" s="1"/>
      <c r="D357" s="10"/>
      <c r="E357" s="9">
        <f>IFERROR(VLOOKUP(C357,PRICE_LIST!$B$6:$D$105,3,FALSE),0)</f>
        <v>0</v>
      </c>
      <c r="F357" s="7">
        <f t="shared" si="5"/>
        <v>0</v>
      </c>
      <c r="G357" s="1"/>
    </row>
    <row r="358" spans="2:7" x14ac:dyDescent="0.2">
      <c r="B358" s="1"/>
      <c r="C358" s="1"/>
      <c r="D358" s="10"/>
      <c r="E358" s="9">
        <f>IFERROR(VLOOKUP(C358,PRICE_LIST!$B$6:$D$105,3,FALSE),0)</f>
        <v>0</v>
      </c>
      <c r="F358" s="7">
        <f t="shared" si="5"/>
        <v>0</v>
      </c>
      <c r="G358" s="1"/>
    </row>
    <row r="359" spans="2:7" x14ac:dyDescent="0.2">
      <c r="B359" s="1"/>
      <c r="C359" s="1"/>
      <c r="D359" s="10"/>
      <c r="E359" s="9">
        <f>IFERROR(VLOOKUP(C359,PRICE_LIST!$B$6:$D$105,3,FALSE),0)</f>
        <v>0</v>
      </c>
      <c r="F359" s="7">
        <f t="shared" si="5"/>
        <v>0</v>
      </c>
      <c r="G359" s="1"/>
    </row>
    <row r="360" spans="2:7" x14ac:dyDescent="0.2">
      <c r="B360" s="1"/>
      <c r="C360" s="1"/>
      <c r="D360" s="10"/>
      <c r="E360" s="9">
        <f>IFERROR(VLOOKUP(C360,PRICE_LIST!$B$6:$D$105,3,FALSE),0)</f>
        <v>0</v>
      </c>
      <c r="F360" s="7">
        <f t="shared" si="5"/>
        <v>0</v>
      </c>
      <c r="G360" s="1"/>
    </row>
    <row r="361" spans="2:7" x14ac:dyDescent="0.2">
      <c r="B361" s="1"/>
      <c r="C361" s="1"/>
      <c r="D361" s="10"/>
      <c r="E361" s="9">
        <f>IFERROR(VLOOKUP(C361,PRICE_LIST!$B$6:$D$105,3,FALSE),0)</f>
        <v>0</v>
      </c>
      <c r="F361" s="7">
        <f t="shared" si="5"/>
        <v>0</v>
      </c>
      <c r="G361" s="1"/>
    </row>
    <row r="362" spans="2:7" x14ac:dyDescent="0.2">
      <c r="B362" s="1"/>
      <c r="C362" s="1"/>
      <c r="D362" s="10"/>
      <c r="E362" s="9">
        <f>IFERROR(VLOOKUP(C362,PRICE_LIST!$B$6:$D$105,3,FALSE),0)</f>
        <v>0</v>
      </c>
      <c r="F362" s="7">
        <f t="shared" si="5"/>
        <v>0</v>
      </c>
      <c r="G362" s="1"/>
    </row>
    <row r="363" spans="2:7" x14ac:dyDescent="0.2">
      <c r="B363" s="1"/>
      <c r="C363" s="1"/>
      <c r="D363" s="10"/>
      <c r="E363" s="9">
        <f>IFERROR(VLOOKUP(C363,PRICE_LIST!$B$6:$D$105,3,FALSE),0)</f>
        <v>0</v>
      </c>
      <c r="F363" s="7">
        <f t="shared" si="5"/>
        <v>0</v>
      </c>
      <c r="G363" s="1"/>
    </row>
    <row r="364" spans="2:7" x14ac:dyDescent="0.2">
      <c r="B364" s="1"/>
      <c r="C364" s="1"/>
      <c r="D364" s="10"/>
      <c r="E364" s="9">
        <f>IFERROR(VLOOKUP(C364,PRICE_LIST!$B$6:$D$105,3,FALSE),0)</f>
        <v>0</v>
      </c>
      <c r="F364" s="7">
        <f t="shared" si="5"/>
        <v>0</v>
      </c>
      <c r="G364" s="1"/>
    </row>
    <row r="365" spans="2:7" x14ac:dyDescent="0.2">
      <c r="B365" s="1"/>
      <c r="C365" s="1"/>
      <c r="D365" s="10"/>
      <c r="E365" s="9">
        <f>IFERROR(VLOOKUP(C365,PRICE_LIST!$B$6:$D$105,3,FALSE),0)</f>
        <v>0</v>
      </c>
      <c r="F365" s="7">
        <f t="shared" si="5"/>
        <v>0</v>
      </c>
      <c r="G365" s="1"/>
    </row>
    <row r="366" spans="2:7" x14ac:dyDescent="0.2">
      <c r="B366" s="1"/>
      <c r="C366" s="1"/>
      <c r="D366" s="10"/>
      <c r="E366" s="9">
        <f>IFERROR(VLOOKUP(C366,PRICE_LIST!$B$6:$D$105,3,FALSE),0)</f>
        <v>0</v>
      </c>
      <c r="F366" s="7">
        <f t="shared" si="5"/>
        <v>0</v>
      </c>
      <c r="G366" s="1"/>
    </row>
    <row r="367" spans="2:7" x14ac:dyDescent="0.2">
      <c r="B367" s="1"/>
      <c r="C367" s="1"/>
      <c r="D367" s="10"/>
      <c r="E367" s="9">
        <f>IFERROR(VLOOKUP(C367,PRICE_LIST!$B$6:$D$105,3,FALSE),0)</f>
        <v>0</v>
      </c>
      <c r="F367" s="7">
        <f t="shared" si="5"/>
        <v>0</v>
      </c>
      <c r="G367" s="1"/>
    </row>
    <row r="368" spans="2:7" x14ac:dyDescent="0.2">
      <c r="B368" s="1"/>
      <c r="C368" s="1"/>
      <c r="D368" s="10"/>
      <c r="E368" s="9">
        <f>IFERROR(VLOOKUP(C368,PRICE_LIST!$B$6:$D$105,3,FALSE),0)</f>
        <v>0</v>
      </c>
      <c r="F368" s="7">
        <f t="shared" si="5"/>
        <v>0</v>
      </c>
      <c r="G368" s="1"/>
    </row>
    <row r="369" spans="2:7" x14ac:dyDescent="0.2">
      <c r="B369" s="1"/>
      <c r="C369" s="1"/>
      <c r="D369" s="10"/>
      <c r="E369" s="9">
        <f>IFERROR(VLOOKUP(C369,PRICE_LIST!$B$6:$D$105,3,FALSE),0)</f>
        <v>0</v>
      </c>
      <c r="F369" s="7">
        <f t="shared" si="5"/>
        <v>0</v>
      </c>
      <c r="G369" s="1"/>
    </row>
    <row r="370" spans="2:7" x14ac:dyDescent="0.2">
      <c r="B370" s="1"/>
      <c r="C370" s="1"/>
      <c r="D370" s="10"/>
      <c r="E370" s="9">
        <f>IFERROR(VLOOKUP(C370,PRICE_LIST!$B$6:$D$105,3,FALSE),0)</f>
        <v>0</v>
      </c>
      <c r="F370" s="7">
        <f t="shared" si="5"/>
        <v>0</v>
      </c>
      <c r="G370" s="1"/>
    </row>
    <row r="371" spans="2:7" x14ac:dyDescent="0.2">
      <c r="B371" s="1"/>
      <c r="C371" s="1"/>
      <c r="D371" s="10"/>
      <c r="E371" s="9">
        <f>IFERROR(VLOOKUP(C371,PRICE_LIST!$B$6:$D$105,3,FALSE),0)</f>
        <v>0</v>
      </c>
      <c r="F371" s="7">
        <f t="shared" si="5"/>
        <v>0</v>
      </c>
      <c r="G371" s="1"/>
    </row>
    <row r="372" spans="2:7" x14ac:dyDescent="0.2">
      <c r="B372" s="1"/>
      <c r="C372" s="1"/>
      <c r="D372" s="10"/>
      <c r="E372" s="9">
        <f>IFERROR(VLOOKUP(C372,PRICE_LIST!$B$6:$D$105,3,FALSE),0)</f>
        <v>0</v>
      </c>
      <c r="F372" s="7">
        <f t="shared" si="5"/>
        <v>0</v>
      </c>
      <c r="G372" s="1"/>
    </row>
    <row r="373" spans="2:7" x14ac:dyDescent="0.2">
      <c r="B373" s="1"/>
      <c r="C373" s="1"/>
      <c r="D373" s="10"/>
      <c r="E373" s="9">
        <f>IFERROR(VLOOKUP(C373,PRICE_LIST!$B$6:$D$105,3,FALSE),0)</f>
        <v>0</v>
      </c>
      <c r="F373" s="7">
        <f t="shared" si="5"/>
        <v>0</v>
      </c>
      <c r="G373" s="1"/>
    </row>
    <row r="374" spans="2:7" x14ac:dyDescent="0.2">
      <c r="B374" s="1"/>
      <c r="C374" s="1"/>
      <c r="D374" s="10"/>
      <c r="E374" s="9">
        <f>IFERROR(VLOOKUP(C374,PRICE_LIST!$B$6:$D$105,3,FALSE),0)</f>
        <v>0</v>
      </c>
      <c r="F374" s="7">
        <f t="shared" si="5"/>
        <v>0</v>
      </c>
      <c r="G374" s="1"/>
    </row>
    <row r="375" spans="2:7" x14ac:dyDescent="0.2">
      <c r="B375" s="1"/>
      <c r="C375" s="1"/>
      <c r="D375" s="10"/>
      <c r="E375" s="9">
        <f>IFERROR(VLOOKUP(C375,PRICE_LIST!$B$6:$D$105,3,FALSE),0)</f>
        <v>0</v>
      </c>
      <c r="F375" s="7">
        <f t="shared" si="5"/>
        <v>0</v>
      </c>
      <c r="G375" s="1"/>
    </row>
    <row r="376" spans="2:7" x14ac:dyDescent="0.2">
      <c r="B376" s="1"/>
      <c r="C376" s="1"/>
      <c r="D376" s="10"/>
      <c r="E376" s="9">
        <f>IFERROR(VLOOKUP(C376,PRICE_LIST!$B$6:$D$105,3,FALSE),0)</f>
        <v>0</v>
      </c>
      <c r="F376" s="7">
        <f t="shared" si="5"/>
        <v>0</v>
      </c>
      <c r="G376" s="1"/>
    </row>
    <row r="377" spans="2:7" x14ac:dyDescent="0.2">
      <c r="B377" s="1"/>
      <c r="C377" s="1"/>
      <c r="D377" s="10"/>
      <c r="E377" s="9">
        <f>IFERROR(VLOOKUP(C377,PRICE_LIST!$B$6:$D$105,3,FALSE),0)</f>
        <v>0</v>
      </c>
      <c r="F377" s="7">
        <f t="shared" si="5"/>
        <v>0</v>
      </c>
      <c r="G377" s="1"/>
    </row>
    <row r="378" spans="2:7" x14ac:dyDescent="0.2">
      <c r="B378" s="1"/>
      <c r="C378" s="1"/>
      <c r="D378" s="10"/>
      <c r="E378" s="9">
        <f>IFERROR(VLOOKUP(C378,PRICE_LIST!$B$6:$D$105,3,FALSE),0)</f>
        <v>0</v>
      </c>
      <c r="F378" s="7">
        <f t="shared" si="5"/>
        <v>0</v>
      </c>
      <c r="G378" s="1"/>
    </row>
    <row r="379" spans="2:7" x14ac:dyDescent="0.2">
      <c r="B379" s="1"/>
      <c r="C379" s="1"/>
      <c r="D379" s="10"/>
      <c r="E379" s="9">
        <f>IFERROR(VLOOKUP(C379,PRICE_LIST!$B$6:$D$105,3,FALSE),0)</f>
        <v>0</v>
      </c>
      <c r="F379" s="7">
        <f t="shared" si="5"/>
        <v>0</v>
      </c>
      <c r="G379" s="1"/>
    </row>
    <row r="380" spans="2:7" x14ac:dyDescent="0.2">
      <c r="B380" s="1"/>
      <c r="C380" s="1"/>
      <c r="D380" s="10"/>
      <c r="E380" s="9">
        <f>IFERROR(VLOOKUP(C380,PRICE_LIST!$B$6:$D$105,3,FALSE),0)</f>
        <v>0</v>
      </c>
      <c r="F380" s="7">
        <f t="shared" si="5"/>
        <v>0</v>
      </c>
      <c r="G380" s="1"/>
    </row>
    <row r="381" spans="2:7" x14ac:dyDescent="0.2">
      <c r="B381" s="1"/>
      <c r="C381" s="1"/>
      <c r="D381" s="10"/>
      <c r="E381" s="9">
        <f>IFERROR(VLOOKUP(C381,PRICE_LIST!$B$6:$D$105,3,FALSE),0)</f>
        <v>0</v>
      </c>
      <c r="F381" s="7">
        <f t="shared" si="5"/>
        <v>0</v>
      </c>
      <c r="G381" s="1"/>
    </row>
    <row r="382" spans="2:7" x14ac:dyDescent="0.2">
      <c r="B382" s="1"/>
      <c r="C382" s="1"/>
      <c r="D382" s="10"/>
      <c r="E382" s="9">
        <f>IFERROR(VLOOKUP(C382,PRICE_LIST!$B$6:$D$105,3,FALSE),0)</f>
        <v>0</v>
      </c>
      <c r="F382" s="7">
        <f t="shared" si="5"/>
        <v>0</v>
      </c>
      <c r="G382" s="1"/>
    </row>
    <row r="383" spans="2:7" x14ac:dyDescent="0.2">
      <c r="B383" s="1"/>
      <c r="C383" s="1"/>
      <c r="D383" s="10"/>
      <c r="E383" s="9">
        <f>IFERROR(VLOOKUP(C383,PRICE_LIST!$B$6:$D$105,3,FALSE),0)</f>
        <v>0</v>
      </c>
      <c r="F383" s="7">
        <f t="shared" si="5"/>
        <v>0</v>
      </c>
      <c r="G383" s="1"/>
    </row>
    <row r="384" spans="2:7" x14ac:dyDescent="0.2">
      <c r="B384" s="1"/>
      <c r="C384" s="1"/>
      <c r="D384" s="10"/>
      <c r="E384" s="9">
        <f>IFERROR(VLOOKUP(C384,PRICE_LIST!$B$6:$D$105,3,FALSE),0)</f>
        <v>0</v>
      </c>
      <c r="F384" s="7">
        <f t="shared" si="5"/>
        <v>0</v>
      </c>
      <c r="G384" s="1"/>
    </row>
    <row r="385" spans="2:7" x14ac:dyDescent="0.2">
      <c r="B385" s="1"/>
      <c r="C385" s="1"/>
      <c r="D385" s="10"/>
      <c r="E385" s="9">
        <f>IFERROR(VLOOKUP(C385,PRICE_LIST!$B$6:$D$105,3,FALSE),0)</f>
        <v>0</v>
      </c>
      <c r="F385" s="7">
        <f t="shared" si="5"/>
        <v>0</v>
      </c>
      <c r="G385" s="1"/>
    </row>
    <row r="386" spans="2:7" x14ac:dyDescent="0.2">
      <c r="B386" s="1"/>
      <c r="C386" s="1"/>
      <c r="D386" s="10"/>
      <c r="E386" s="9">
        <f>IFERROR(VLOOKUP(C386,PRICE_LIST!$B$6:$D$105,3,FALSE),0)</f>
        <v>0</v>
      </c>
      <c r="F386" s="7">
        <f t="shared" si="5"/>
        <v>0</v>
      </c>
      <c r="G386" s="1"/>
    </row>
    <row r="387" spans="2:7" x14ac:dyDescent="0.2">
      <c r="B387" s="1"/>
      <c r="C387" s="1"/>
      <c r="D387" s="10"/>
      <c r="E387" s="9">
        <f>IFERROR(VLOOKUP(C387,PRICE_LIST!$B$6:$D$105,3,FALSE),0)</f>
        <v>0</v>
      </c>
      <c r="F387" s="7">
        <f t="shared" si="5"/>
        <v>0</v>
      </c>
      <c r="G387" s="1"/>
    </row>
    <row r="388" spans="2:7" x14ac:dyDescent="0.2">
      <c r="B388" s="1"/>
      <c r="C388" s="1"/>
      <c r="D388" s="10"/>
      <c r="E388" s="9">
        <f>IFERROR(VLOOKUP(C388,PRICE_LIST!$B$6:$D$105,3,FALSE),0)</f>
        <v>0</v>
      </c>
      <c r="F388" s="7">
        <f t="shared" si="5"/>
        <v>0</v>
      </c>
      <c r="G388" s="1"/>
    </row>
    <row r="389" spans="2:7" x14ac:dyDescent="0.2">
      <c r="B389" s="1"/>
      <c r="C389" s="1"/>
      <c r="D389" s="10"/>
      <c r="E389" s="9">
        <f>IFERROR(VLOOKUP(C389,PRICE_LIST!$B$6:$D$105,3,FALSE),0)</f>
        <v>0</v>
      </c>
      <c r="F389" s="7">
        <f t="shared" si="5"/>
        <v>0</v>
      </c>
      <c r="G389" s="1"/>
    </row>
    <row r="390" spans="2:7" x14ac:dyDescent="0.2">
      <c r="B390" s="1"/>
      <c r="C390" s="1"/>
      <c r="D390" s="10"/>
      <c r="E390" s="9">
        <f>IFERROR(VLOOKUP(C390,PRICE_LIST!$B$6:$D$105,3,FALSE),0)</f>
        <v>0</v>
      </c>
      <c r="F390" s="7">
        <f t="shared" ref="F390:F453" si="6">D390*E390</f>
        <v>0</v>
      </c>
      <c r="G390" s="1"/>
    </row>
    <row r="391" spans="2:7" x14ac:dyDescent="0.2">
      <c r="B391" s="1"/>
      <c r="C391" s="1"/>
      <c r="D391" s="10"/>
      <c r="E391" s="9">
        <f>IFERROR(VLOOKUP(C391,PRICE_LIST!$B$6:$D$105,3,FALSE),0)</f>
        <v>0</v>
      </c>
      <c r="F391" s="7">
        <f t="shared" si="6"/>
        <v>0</v>
      </c>
      <c r="G391" s="1"/>
    </row>
    <row r="392" spans="2:7" x14ac:dyDescent="0.2">
      <c r="B392" s="1"/>
      <c r="C392" s="1"/>
      <c r="D392" s="10"/>
      <c r="E392" s="9">
        <f>IFERROR(VLOOKUP(C392,PRICE_LIST!$B$6:$D$105,3,FALSE),0)</f>
        <v>0</v>
      </c>
      <c r="F392" s="7">
        <f t="shared" si="6"/>
        <v>0</v>
      </c>
      <c r="G392" s="1"/>
    </row>
    <row r="393" spans="2:7" x14ac:dyDescent="0.2">
      <c r="B393" s="1"/>
      <c r="C393" s="1"/>
      <c r="D393" s="10"/>
      <c r="E393" s="9">
        <f>IFERROR(VLOOKUP(C393,PRICE_LIST!$B$6:$D$105,3,FALSE),0)</f>
        <v>0</v>
      </c>
      <c r="F393" s="7">
        <f t="shared" si="6"/>
        <v>0</v>
      </c>
      <c r="G393" s="1"/>
    </row>
    <row r="394" spans="2:7" x14ac:dyDescent="0.2">
      <c r="B394" s="1"/>
      <c r="C394" s="1"/>
      <c r="D394" s="10"/>
      <c r="E394" s="9">
        <f>IFERROR(VLOOKUP(C394,PRICE_LIST!$B$6:$D$105,3,FALSE),0)</f>
        <v>0</v>
      </c>
      <c r="F394" s="7">
        <f t="shared" si="6"/>
        <v>0</v>
      </c>
      <c r="G394" s="1"/>
    </row>
    <row r="395" spans="2:7" x14ac:dyDescent="0.2">
      <c r="B395" s="1"/>
      <c r="C395" s="1"/>
      <c r="D395" s="10"/>
      <c r="E395" s="9">
        <f>IFERROR(VLOOKUP(C395,PRICE_LIST!$B$6:$D$105,3,FALSE),0)</f>
        <v>0</v>
      </c>
      <c r="F395" s="7">
        <f t="shared" si="6"/>
        <v>0</v>
      </c>
      <c r="G395" s="1"/>
    </row>
    <row r="396" spans="2:7" x14ac:dyDescent="0.2">
      <c r="B396" s="1"/>
      <c r="C396" s="1"/>
      <c r="D396" s="10"/>
      <c r="E396" s="9">
        <f>IFERROR(VLOOKUP(C396,PRICE_LIST!$B$6:$D$105,3,FALSE),0)</f>
        <v>0</v>
      </c>
      <c r="F396" s="7">
        <f t="shared" si="6"/>
        <v>0</v>
      </c>
      <c r="G396" s="1"/>
    </row>
    <row r="397" spans="2:7" x14ac:dyDescent="0.2">
      <c r="B397" s="1"/>
      <c r="C397" s="1"/>
      <c r="D397" s="10"/>
      <c r="E397" s="9">
        <f>IFERROR(VLOOKUP(C397,PRICE_LIST!$B$6:$D$105,3,FALSE),0)</f>
        <v>0</v>
      </c>
      <c r="F397" s="7">
        <f t="shared" si="6"/>
        <v>0</v>
      </c>
      <c r="G397" s="1"/>
    </row>
    <row r="398" spans="2:7" x14ac:dyDescent="0.2">
      <c r="B398" s="1"/>
      <c r="C398" s="1"/>
      <c r="D398" s="10"/>
      <c r="E398" s="9">
        <f>IFERROR(VLOOKUP(C398,PRICE_LIST!$B$6:$D$105,3,FALSE),0)</f>
        <v>0</v>
      </c>
      <c r="F398" s="7">
        <f t="shared" si="6"/>
        <v>0</v>
      </c>
      <c r="G398" s="1"/>
    </row>
    <row r="399" spans="2:7" x14ac:dyDescent="0.2">
      <c r="B399" s="1"/>
      <c r="C399" s="1"/>
      <c r="D399" s="10"/>
      <c r="E399" s="9">
        <f>IFERROR(VLOOKUP(C399,PRICE_LIST!$B$6:$D$105,3,FALSE),0)</f>
        <v>0</v>
      </c>
      <c r="F399" s="7">
        <f t="shared" si="6"/>
        <v>0</v>
      </c>
      <c r="G399" s="1"/>
    </row>
    <row r="400" spans="2:7" x14ac:dyDescent="0.2">
      <c r="B400" s="1"/>
      <c r="C400" s="1"/>
      <c r="D400" s="10"/>
      <c r="E400" s="9">
        <f>IFERROR(VLOOKUP(C400,PRICE_LIST!$B$6:$D$105,3,FALSE),0)</f>
        <v>0</v>
      </c>
      <c r="F400" s="7">
        <f t="shared" si="6"/>
        <v>0</v>
      </c>
      <c r="G400" s="1"/>
    </row>
    <row r="401" spans="2:7" x14ac:dyDescent="0.2">
      <c r="B401" s="1"/>
      <c r="C401" s="1"/>
      <c r="D401" s="10"/>
      <c r="E401" s="9">
        <f>IFERROR(VLOOKUP(C401,PRICE_LIST!$B$6:$D$105,3,FALSE),0)</f>
        <v>0</v>
      </c>
      <c r="F401" s="7">
        <f t="shared" si="6"/>
        <v>0</v>
      </c>
      <c r="G401" s="1"/>
    </row>
    <row r="402" spans="2:7" x14ac:dyDescent="0.2">
      <c r="B402" s="1"/>
      <c r="C402" s="1"/>
      <c r="D402" s="10"/>
      <c r="E402" s="9">
        <f>IFERROR(VLOOKUP(C402,PRICE_LIST!$B$6:$D$105,3,FALSE),0)</f>
        <v>0</v>
      </c>
      <c r="F402" s="7">
        <f t="shared" si="6"/>
        <v>0</v>
      </c>
      <c r="G402" s="1"/>
    </row>
    <row r="403" spans="2:7" x14ac:dyDescent="0.2">
      <c r="B403" s="1"/>
      <c r="C403" s="1"/>
      <c r="D403" s="10"/>
      <c r="E403" s="9">
        <f>IFERROR(VLOOKUP(C403,PRICE_LIST!$B$6:$D$105,3,FALSE),0)</f>
        <v>0</v>
      </c>
      <c r="F403" s="7">
        <f t="shared" si="6"/>
        <v>0</v>
      </c>
      <c r="G403" s="1"/>
    </row>
    <row r="404" spans="2:7" x14ac:dyDescent="0.2">
      <c r="B404" s="1"/>
      <c r="C404" s="1"/>
      <c r="D404" s="10"/>
      <c r="E404" s="9">
        <f>IFERROR(VLOOKUP(C404,PRICE_LIST!$B$6:$D$105,3,FALSE),0)</f>
        <v>0</v>
      </c>
      <c r="F404" s="7">
        <f t="shared" si="6"/>
        <v>0</v>
      </c>
      <c r="G404" s="1"/>
    </row>
    <row r="405" spans="2:7" x14ac:dyDescent="0.2">
      <c r="B405" s="1"/>
      <c r="C405" s="1"/>
      <c r="D405" s="10"/>
      <c r="E405" s="9">
        <f>IFERROR(VLOOKUP(C405,PRICE_LIST!$B$6:$D$105,3,FALSE),0)</f>
        <v>0</v>
      </c>
      <c r="F405" s="7">
        <f t="shared" si="6"/>
        <v>0</v>
      </c>
      <c r="G405" s="1"/>
    </row>
    <row r="406" spans="2:7" x14ac:dyDescent="0.2">
      <c r="B406" s="1"/>
      <c r="C406" s="1"/>
      <c r="D406" s="10"/>
      <c r="E406" s="9">
        <f>IFERROR(VLOOKUP(C406,PRICE_LIST!$B$6:$D$105,3,FALSE),0)</f>
        <v>0</v>
      </c>
      <c r="F406" s="7">
        <f t="shared" si="6"/>
        <v>0</v>
      </c>
      <c r="G406" s="1"/>
    </row>
    <row r="407" spans="2:7" x14ac:dyDescent="0.2">
      <c r="B407" s="1"/>
      <c r="C407" s="1"/>
      <c r="D407" s="10"/>
      <c r="E407" s="9">
        <f>IFERROR(VLOOKUP(C407,PRICE_LIST!$B$6:$D$105,3,FALSE),0)</f>
        <v>0</v>
      </c>
      <c r="F407" s="7">
        <f t="shared" si="6"/>
        <v>0</v>
      </c>
      <c r="G407" s="1"/>
    </row>
    <row r="408" spans="2:7" x14ac:dyDescent="0.2">
      <c r="B408" s="1"/>
      <c r="C408" s="1"/>
      <c r="D408" s="10"/>
      <c r="E408" s="9">
        <f>IFERROR(VLOOKUP(C408,PRICE_LIST!$B$6:$D$105,3,FALSE),0)</f>
        <v>0</v>
      </c>
      <c r="F408" s="7">
        <f t="shared" si="6"/>
        <v>0</v>
      </c>
      <c r="G408" s="1"/>
    </row>
    <row r="409" spans="2:7" x14ac:dyDescent="0.2">
      <c r="B409" s="1"/>
      <c r="C409" s="1"/>
      <c r="D409" s="10"/>
      <c r="E409" s="9">
        <f>IFERROR(VLOOKUP(C409,PRICE_LIST!$B$6:$D$105,3,FALSE),0)</f>
        <v>0</v>
      </c>
      <c r="F409" s="7">
        <f t="shared" si="6"/>
        <v>0</v>
      </c>
      <c r="G409" s="1"/>
    </row>
    <row r="410" spans="2:7" x14ac:dyDescent="0.2">
      <c r="B410" s="1"/>
      <c r="C410" s="1"/>
      <c r="D410" s="10"/>
      <c r="E410" s="9">
        <f>IFERROR(VLOOKUP(C410,PRICE_LIST!$B$6:$D$105,3,FALSE),0)</f>
        <v>0</v>
      </c>
      <c r="F410" s="7">
        <f t="shared" si="6"/>
        <v>0</v>
      </c>
      <c r="G410" s="1"/>
    </row>
    <row r="411" spans="2:7" x14ac:dyDescent="0.2">
      <c r="B411" s="1"/>
      <c r="C411" s="1"/>
      <c r="D411" s="10"/>
      <c r="E411" s="9">
        <f>IFERROR(VLOOKUP(C411,PRICE_LIST!$B$6:$D$105,3,FALSE),0)</f>
        <v>0</v>
      </c>
      <c r="F411" s="7">
        <f t="shared" si="6"/>
        <v>0</v>
      </c>
      <c r="G411" s="1"/>
    </row>
    <row r="412" spans="2:7" x14ac:dyDescent="0.2">
      <c r="B412" s="1"/>
      <c r="C412" s="1"/>
      <c r="D412" s="10"/>
      <c r="E412" s="9">
        <f>IFERROR(VLOOKUP(C412,PRICE_LIST!$B$6:$D$105,3,FALSE),0)</f>
        <v>0</v>
      </c>
      <c r="F412" s="7">
        <f t="shared" si="6"/>
        <v>0</v>
      </c>
      <c r="G412" s="1"/>
    </row>
    <row r="413" spans="2:7" x14ac:dyDescent="0.2">
      <c r="B413" s="1"/>
      <c r="C413" s="1"/>
      <c r="D413" s="10"/>
      <c r="E413" s="9">
        <f>IFERROR(VLOOKUP(C413,PRICE_LIST!$B$6:$D$105,3,FALSE),0)</f>
        <v>0</v>
      </c>
      <c r="F413" s="7">
        <f t="shared" si="6"/>
        <v>0</v>
      </c>
      <c r="G413" s="1"/>
    </row>
    <row r="414" spans="2:7" x14ac:dyDescent="0.2">
      <c r="B414" s="1"/>
      <c r="C414" s="1"/>
      <c r="D414" s="10"/>
      <c r="E414" s="9">
        <f>IFERROR(VLOOKUP(C414,PRICE_LIST!$B$6:$D$105,3,FALSE),0)</f>
        <v>0</v>
      </c>
      <c r="F414" s="7">
        <f t="shared" si="6"/>
        <v>0</v>
      </c>
      <c r="G414" s="1"/>
    </row>
    <row r="415" spans="2:7" x14ac:dyDescent="0.2">
      <c r="B415" s="1"/>
      <c r="C415" s="1"/>
      <c r="D415" s="10"/>
      <c r="E415" s="9">
        <f>IFERROR(VLOOKUP(C415,PRICE_LIST!$B$6:$D$105,3,FALSE),0)</f>
        <v>0</v>
      </c>
      <c r="F415" s="7">
        <f t="shared" si="6"/>
        <v>0</v>
      </c>
      <c r="G415" s="1"/>
    </row>
    <row r="416" spans="2:7" x14ac:dyDescent="0.2">
      <c r="B416" s="1"/>
      <c r="C416" s="1"/>
      <c r="D416" s="10"/>
      <c r="E416" s="9">
        <f>IFERROR(VLOOKUP(C416,PRICE_LIST!$B$6:$D$105,3,FALSE),0)</f>
        <v>0</v>
      </c>
      <c r="F416" s="7">
        <f t="shared" si="6"/>
        <v>0</v>
      </c>
      <c r="G416" s="1"/>
    </row>
    <row r="417" spans="2:7" x14ac:dyDescent="0.2">
      <c r="B417" s="1"/>
      <c r="C417" s="1"/>
      <c r="D417" s="10"/>
      <c r="E417" s="9">
        <f>IFERROR(VLOOKUP(C417,PRICE_LIST!$B$6:$D$105,3,FALSE),0)</f>
        <v>0</v>
      </c>
      <c r="F417" s="7">
        <f t="shared" si="6"/>
        <v>0</v>
      </c>
      <c r="G417" s="1"/>
    </row>
    <row r="418" spans="2:7" x14ac:dyDescent="0.2">
      <c r="B418" s="1"/>
      <c r="C418" s="1"/>
      <c r="D418" s="10"/>
      <c r="E418" s="9">
        <f>IFERROR(VLOOKUP(C418,PRICE_LIST!$B$6:$D$105,3,FALSE),0)</f>
        <v>0</v>
      </c>
      <c r="F418" s="7">
        <f t="shared" si="6"/>
        <v>0</v>
      </c>
      <c r="G418" s="1"/>
    </row>
    <row r="419" spans="2:7" x14ac:dyDescent="0.2">
      <c r="B419" s="1"/>
      <c r="C419" s="1"/>
      <c r="D419" s="10"/>
      <c r="E419" s="9">
        <f>IFERROR(VLOOKUP(C419,PRICE_LIST!$B$6:$D$105,3,FALSE),0)</f>
        <v>0</v>
      </c>
      <c r="F419" s="7">
        <f t="shared" si="6"/>
        <v>0</v>
      </c>
      <c r="G419" s="1"/>
    </row>
    <row r="420" spans="2:7" x14ac:dyDescent="0.2">
      <c r="B420" s="1"/>
      <c r="C420" s="1"/>
      <c r="D420" s="10"/>
      <c r="E420" s="9">
        <f>IFERROR(VLOOKUP(C420,PRICE_LIST!$B$6:$D$105,3,FALSE),0)</f>
        <v>0</v>
      </c>
      <c r="F420" s="7">
        <f t="shared" si="6"/>
        <v>0</v>
      </c>
      <c r="G420" s="1"/>
    </row>
    <row r="421" spans="2:7" x14ac:dyDescent="0.2">
      <c r="B421" s="1"/>
      <c r="C421" s="1"/>
      <c r="D421" s="10"/>
      <c r="E421" s="9">
        <f>IFERROR(VLOOKUP(C421,PRICE_LIST!$B$6:$D$105,3,FALSE),0)</f>
        <v>0</v>
      </c>
      <c r="F421" s="7">
        <f t="shared" si="6"/>
        <v>0</v>
      </c>
      <c r="G421" s="1"/>
    </row>
    <row r="422" spans="2:7" x14ac:dyDescent="0.2">
      <c r="B422" s="1"/>
      <c r="C422" s="1"/>
      <c r="D422" s="10"/>
      <c r="E422" s="9">
        <f>IFERROR(VLOOKUP(C422,PRICE_LIST!$B$6:$D$105,3,FALSE),0)</f>
        <v>0</v>
      </c>
      <c r="F422" s="7">
        <f t="shared" si="6"/>
        <v>0</v>
      </c>
      <c r="G422" s="1"/>
    </row>
    <row r="423" spans="2:7" x14ac:dyDescent="0.2">
      <c r="B423" s="1"/>
      <c r="C423" s="1"/>
      <c r="D423" s="10"/>
      <c r="E423" s="9">
        <f>IFERROR(VLOOKUP(C423,PRICE_LIST!$B$6:$D$105,3,FALSE),0)</f>
        <v>0</v>
      </c>
      <c r="F423" s="7">
        <f t="shared" si="6"/>
        <v>0</v>
      </c>
      <c r="G423" s="1"/>
    </row>
    <row r="424" spans="2:7" x14ac:dyDescent="0.2">
      <c r="B424" s="1"/>
      <c r="C424" s="1"/>
      <c r="D424" s="10"/>
      <c r="E424" s="9">
        <f>IFERROR(VLOOKUP(C424,PRICE_LIST!$B$6:$D$105,3,FALSE),0)</f>
        <v>0</v>
      </c>
      <c r="F424" s="7">
        <f t="shared" si="6"/>
        <v>0</v>
      </c>
      <c r="G424" s="1"/>
    </row>
    <row r="425" spans="2:7" x14ac:dyDescent="0.2">
      <c r="B425" s="1"/>
      <c r="C425" s="1"/>
      <c r="D425" s="10"/>
      <c r="E425" s="9">
        <f>IFERROR(VLOOKUP(C425,PRICE_LIST!$B$6:$D$105,3,FALSE),0)</f>
        <v>0</v>
      </c>
      <c r="F425" s="7">
        <f t="shared" si="6"/>
        <v>0</v>
      </c>
      <c r="G425" s="1"/>
    </row>
    <row r="426" spans="2:7" x14ac:dyDescent="0.2">
      <c r="B426" s="1"/>
      <c r="C426" s="1"/>
      <c r="D426" s="10"/>
      <c r="E426" s="9">
        <f>IFERROR(VLOOKUP(C426,PRICE_LIST!$B$6:$D$105,3,FALSE),0)</f>
        <v>0</v>
      </c>
      <c r="F426" s="7">
        <f t="shared" si="6"/>
        <v>0</v>
      </c>
      <c r="G426" s="1"/>
    </row>
    <row r="427" spans="2:7" x14ac:dyDescent="0.2">
      <c r="B427" s="1"/>
      <c r="C427" s="1"/>
      <c r="D427" s="10"/>
      <c r="E427" s="9">
        <f>IFERROR(VLOOKUP(C427,PRICE_LIST!$B$6:$D$105,3,FALSE),0)</f>
        <v>0</v>
      </c>
      <c r="F427" s="7">
        <f t="shared" si="6"/>
        <v>0</v>
      </c>
      <c r="G427" s="1"/>
    </row>
    <row r="428" spans="2:7" x14ac:dyDescent="0.2">
      <c r="B428" s="1"/>
      <c r="C428" s="1"/>
      <c r="D428" s="10"/>
      <c r="E428" s="9">
        <f>IFERROR(VLOOKUP(C428,PRICE_LIST!$B$6:$D$105,3,FALSE),0)</f>
        <v>0</v>
      </c>
      <c r="F428" s="7">
        <f t="shared" si="6"/>
        <v>0</v>
      </c>
      <c r="G428" s="1"/>
    </row>
    <row r="429" spans="2:7" x14ac:dyDescent="0.2">
      <c r="B429" s="1"/>
      <c r="C429" s="1"/>
      <c r="D429" s="10"/>
      <c r="E429" s="9">
        <f>IFERROR(VLOOKUP(C429,PRICE_LIST!$B$6:$D$105,3,FALSE),0)</f>
        <v>0</v>
      </c>
      <c r="F429" s="7">
        <f t="shared" si="6"/>
        <v>0</v>
      </c>
      <c r="G429" s="1"/>
    </row>
    <row r="430" spans="2:7" x14ac:dyDescent="0.2">
      <c r="B430" s="1"/>
      <c r="C430" s="1"/>
      <c r="D430" s="10"/>
      <c r="E430" s="9">
        <f>IFERROR(VLOOKUP(C430,PRICE_LIST!$B$6:$D$105,3,FALSE),0)</f>
        <v>0</v>
      </c>
      <c r="F430" s="7">
        <f t="shared" si="6"/>
        <v>0</v>
      </c>
      <c r="G430" s="1"/>
    </row>
    <row r="431" spans="2:7" x14ac:dyDescent="0.2">
      <c r="B431" s="1"/>
      <c r="C431" s="1"/>
      <c r="D431" s="10"/>
      <c r="E431" s="9">
        <f>IFERROR(VLOOKUP(C431,PRICE_LIST!$B$6:$D$105,3,FALSE),0)</f>
        <v>0</v>
      </c>
      <c r="F431" s="7">
        <f t="shared" si="6"/>
        <v>0</v>
      </c>
      <c r="G431" s="1"/>
    </row>
    <row r="432" spans="2:7" x14ac:dyDescent="0.2">
      <c r="B432" s="1"/>
      <c r="C432" s="1"/>
      <c r="D432" s="10"/>
      <c r="E432" s="9">
        <f>IFERROR(VLOOKUP(C432,PRICE_LIST!$B$6:$D$105,3,FALSE),0)</f>
        <v>0</v>
      </c>
      <c r="F432" s="7">
        <f t="shared" si="6"/>
        <v>0</v>
      </c>
      <c r="G432" s="1"/>
    </row>
    <row r="433" spans="2:7" x14ac:dyDescent="0.2">
      <c r="B433" s="1"/>
      <c r="C433" s="1"/>
      <c r="D433" s="10"/>
      <c r="E433" s="9">
        <f>IFERROR(VLOOKUP(C433,PRICE_LIST!$B$6:$D$105,3,FALSE),0)</f>
        <v>0</v>
      </c>
      <c r="F433" s="7">
        <f t="shared" si="6"/>
        <v>0</v>
      </c>
      <c r="G433" s="1"/>
    </row>
    <row r="434" spans="2:7" x14ac:dyDescent="0.2">
      <c r="B434" s="1"/>
      <c r="C434" s="1"/>
      <c r="D434" s="10"/>
      <c r="E434" s="9">
        <f>IFERROR(VLOOKUP(C434,PRICE_LIST!$B$6:$D$105,3,FALSE),0)</f>
        <v>0</v>
      </c>
      <c r="F434" s="7">
        <f t="shared" si="6"/>
        <v>0</v>
      </c>
      <c r="G434" s="1"/>
    </row>
    <row r="435" spans="2:7" x14ac:dyDescent="0.2">
      <c r="B435" s="1"/>
      <c r="C435" s="1"/>
      <c r="D435" s="10"/>
      <c r="E435" s="9">
        <f>IFERROR(VLOOKUP(C435,PRICE_LIST!$B$6:$D$105,3,FALSE),0)</f>
        <v>0</v>
      </c>
      <c r="F435" s="7">
        <f t="shared" si="6"/>
        <v>0</v>
      </c>
      <c r="G435" s="1"/>
    </row>
    <row r="436" spans="2:7" x14ac:dyDescent="0.2">
      <c r="B436" s="1"/>
      <c r="C436" s="1"/>
      <c r="D436" s="10"/>
      <c r="E436" s="9">
        <f>IFERROR(VLOOKUP(C436,PRICE_LIST!$B$6:$D$105,3,FALSE),0)</f>
        <v>0</v>
      </c>
      <c r="F436" s="7">
        <f t="shared" si="6"/>
        <v>0</v>
      </c>
      <c r="G436" s="1"/>
    </row>
    <row r="437" spans="2:7" x14ac:dyDescent="0.2">
      <c r="B437" s="1"/>
      <c r="C437" s="1"/>
      <c r="D437" s="10"/>
      <c r="E437" s="9">
        <f>IFERROR(VLOOKUP(C437,PRICE_LIST!$B$6:$D$105,3,FALSE),0)</f>
        <v>0</v>
      </c>
      <c r="F437" s="7">
        <f t="shared" si="6"/>
        <v>0</v>
      </c>
      <c r="G437" s="1"/>
    </row>
    <row r="438" spans="2:7" x14ac:dyDescent="0.2">
      <c r="B438" s="1"/>
      <c r="C438" s="1"/>
      <c r="D438" s="10"/>
      <c r="E438" s="9">
        <f>IFERROR(VLOOKUP(C438,PRICE_LIST!$B$6:$D$105,3,FALSE),0)</f>
        <v>0</v>
      </c>
      <c r="F438" s="7">
        <f t="shared" si="6"/>
        <v>0</v>
      </c>
      <c r="G438" s="1"/>
    </row>
    <row r="439" spans="2:7" x14ac:dyDescent="0.2">
      <c r="B439" s="1"/>
      <c r="C439" s="1"/>
      <c r="D439" s="10"/>
      <c r="E439" s="9">
        <f>IFERROR(VLOOKUP(C439,PRICE_LIST!$B$6:$D$105,3,FALSE),0)</f>
        <v>0</v>
      </c>
      <c r="F439" s="7">
        <f t="shared" si="6"/>
        <v>0</v>
      </c>
      <c r="G439" s="1"/>
    </row>
    <row r="440" spans="2:7" x14ac:dyDescent="0.2">
      <c r="B440" s="1"/>
      <c r="C440" s="1"/>
      <c r="D440" s="10"/>
      <c r="E440" s="9">
        <f>IFERROR(VLOOKUP(C440,PRICE_LIST!$B$6:$D$105,3,FALSE),0)</f>
        <v>0</v>
      </c>
      <c r="F440" s="7">
        <f t="shared" si="6"/>
        <v>0</v>
      </c>
      <c r="G440" s="1"/>
    </row>
    <row r="441" spans="2:7" x14ac:dyDescent="0.2">
      <c r="B441" s="1"/>
      <c r="C441" s="1"/>
      <c r="D441" s="10"/>
      <c r="E441" s="9">
        <f>IFERROR(VLOOKUP(C441,PRICE_LIST!$B$6:$D$105,3,FALSE),0)</f>
        <v>0</v>
      </c>
      <c r="F441" s="7">
        <f t="shared" si="6"/>
        <v>0</v>
      </c>
      <c r="G441" s="1"/>
    </row>
    <row r="442" spans="2:7" x14ac:dyDescent="0.2">
      <c r="B442" s="1"/>
      <c r="C442" s="1"/>
      <c r="D442" s="10"/>
      <c r="E442" s="9">
        <f>IFERROR(VLOOKUP(C442,PRICE_LIST!$B$6:$D$105,3,FALSE),0)</f>
        <v>0</v>
      </c>
      <c r="F442" s="7">
        <f t="shared" si="6"/>
        <v>0</v>
      </c>
      <c r="G442" s="1"/>
    </row>
    <row r="443" spans="2:7" x14ac:dyDescent="0.2">
      <c r="B443" s="1"/>
      <c r="C443" s="1"/>
      <c r="D443" s="10"/>
      <c r="E443" s="9">
        <f>IFERROR(VLOOKUP(C443,PRICE_LIST!$B$6:$D$105,3,FALSE),0)</f>
        <v>0</v>
      </c>
      <c r="F443" s="7">
        <f t="shared" si="6"/>
        <v>0</v>
      </c>
      <c r="G443" s="1"/>
    </row>
    <row r="444" spans="2:7" x14ac:dyDescent="0.2">
      <c r="B444" s="1"/>
      <c r="C444" s="1"/>
      <c r="D444" s="10"/>
      <c r="E444" s="9">
        <f>IFERROR(VLOOKUP(C444,PRICE_LIST!$B$6:$D$105,3,FALSE),0)</f>
        <v>0</v>
      </c>
      <c r="F444" s="7">
        <f t="shared" si="6"/>
        <v>0</v>
      </c>
      <c r="G444" s="1"/>
    </row>
    <row r="445" spans="2:7" x14ac:dyDescent="0.2">
      <c r="B445" s="1"/>
      <c r="C445" s="1"/>
      <c r="D445" s="10"/>
      <c r="E445" s="9">
        <f>IFERROR(VLOOKUP(C445,PRICE_LIST!$B$6:$D$105,3,FALSE),0)</f>
        <v>0</v>
      </c>
      <c r="F445" s="7">
        <f t="shared" si="6"/>
        <v>0</v>
      </c>
      <c r="G445" s="1"/>
    </row>
    <row r="446" spans="2:7" x14ac:dyDescent="0.2">
      <c r="B446" s="1"/>
      <c r="C446" s="1"/>
      <c r="D446" s="10"/>
      <c r="E446" s="9">
        <f>IFERROR(VLOOKUP(C446,PRICE_LIST!$B$6:$D$105,3,FALSE),0)</f>
        <v>0</v>
      </c>
      <c r="F446" s="7">
        <f t="shared" si="6"/>
        <v>0</v>
      </c>
      <c r="G446" s="1"/>
    </row>
    <row r="447" spans="2:7" x14ac:dyDescent="0.2">
      <c r="B447" s="1"/>
      <c r="C447" s="1"/>
      <c r="D447" s="10"/>
      <c r="E447" s="9">
        <f>IFERROR(VLOOKUP(C447,PRICE_LIST!$B$6:$D$105,3,FALSE),0)</f>
        <v>0</v>
      </c>
      <c r="F447" s="7">
        <f t="shared" si="6"/>
        <v>0</v>
      </c>
      <c r="G447" s="1"/>
    </row>
    <row r="448" spans="2:7" x14ac:dyDescent="0.2">
      <c r="B448" s="1"/>
      <c r="C448" s="1"/>
      <c r="D448" s="10"/>
      <c r="E448" s="9">
        <f>IFERROR(VLOOKUP(C448,PRICE_LIST!$B$6:$D$105,3,FALSE),0)</f>
        <v>0</v>
      </c>
      <c r="F448" s="7">
        <f t="shared" si="6"/>
        <v>0</v>
      </c>
      <c r="G448" s="1"/>
    </row>
    <row r="449" spans="2:7" x14ac:dyDescent="0.2">
      <c r="B449" s="1"/>
      <c r="C449" s="1"/>
      <c r="D449" s="10"/>
      <c r="E449" s="9">
        <f>IFERROR(VLOOKUP(C449,PRICE_LIST!$B$6:$D$105,3,FALSE),0)</f>
        <v>0</v>
      </c>
      <c r="F449" s="7">
        <f t="shared" si="6"/>
        <v>0</v>
      </c>
      <c r="G449" s="1"/>
    </row>
    <row r="450" spans="2:7" x14ac:dyDescent="0.2">
      <c r="B450" s="1"/>
      <c r="C450" s="1"/>
      <c r="D450" s="10"/>
      <c r="E450" s="9">
        <f>IFERROR(VLOOKUP(C450,PRICE_LIST!$B$6:$D$105,3,FALSE),0)</f>
        <v>0</v>
      </c>
      <c r="F450" s="7">
        <f t="shared" si="6"/>
        <v>0</v>
      </c>
      <c r="G450" s="1"/>
    </row>
    <row r="451" spans="2:7" x14ac:dyDescent="0.2">
      <c r="B451" s="1"/>
      <c r="C451" s="1"/>
      <c r="D451" s="10"/>
      <c r="E451" s="9">
        <f>IFERROR(VLOOKUP(C451,PRICE_LIST!$B$6:$D$105,3,FALSE),0)</f>
        <v>0</v>
      </c>
      <c r="F451" s="7">
        <f t="shared" si="6"/>
        <v>0</v>
      </c>
      <c r="G451" s="1"/>
    </row>
    <row r="452" spans="2:7" x14ac:dyDescent="0.2">
      <c r="B452" s="1"/>
      <c r="C452" s="1"/>
      <c r="D452" s="10"/>
      <c r="E452" s="9">
        <f>IFERROR(VLOOKUP(C452,PRICE_LIST!$B$6:$D$105,3,FALSE),0)</f>
        <v>0</v>
      </c>
      <c r="F452" s="7">
        <f t="shared" si="6"/>
        <v>0</v>
      </c>
      <c r="G452" s="1"/>
    </row>
    <row r="453" spans="2:7" x14ac:dyDescent="0.2">
      <c r="B453" s="1"/>
      <c r="C453" s="1"/>
      <c r="D453" s="10"/>
      <c r="E453" s="9">
        <f>IFERROR(VLOOKUP(C453,PRICE_LIST!$B$6:$D$105,3,FALSE),0)</f>
        <v>0</v>
      </c>
      <c r="F453" s="7">
        <f t="shared" si="6"/>
        <v>0</v>
      </c>
      <c r="G453" s="1"/>
    </row>
    <row r="454" spans="2:7" x14ac:dyDescent="0.2">
      <c r="B454" s="1"/>
      <c r="C454" s="1"/>
      <c r="D454" s="10"/>
      <c r="E454" s="9">
        <f>IFERROR(VLOOKUP(C454,PRICE_LIST!$B$6:$D$105,3,FALSE),0)</f>
        <v>0</v>
      </c>
      <c r="F454" s="7">
        <f t="shared" ref="F454:F505" si="7">D454*E454</f>
        <v>0</v>
      </c>
      <c r="G454" s="1"/>
    </row>
    <row r="455" spans="2:7" x14ac:dyDescent="0.2">
      <c r="B455" s="1"/>
      <c r="C455" s="1"/>
      <c r="D455" s="10"/>
      <c r="E455" s="9">
        <f>IFERROR(VLOOKUP(C455,PRICE_LIST!$B$6:$D$105,3,FALSE),0)</f>
        <v>0</v>
      </c>
      <c r="F455" s="7">
        <f t="shared" si="7"/>
        <v>0</v>
      </c>
      <c r="G455" s="1"/>
    </row>
    <row r="456" spans="2:7" x14ac:dyDescent="0.2">
      <c r="B456" s="1"/>
      <c r="C456" s="1"/>
      <c r="D456" s="10"/>
      <c r="E456" s="9">
        <f>IFERROR(VLOOKUP(C456,PRICE_LIST!$B$6:$D$105,3,FALSE),0)</f>
        <v>0</v>
      </c>
      <c r="F456" s="7">
        <f t="shared" si="7"/>
        <v>0</v>
      </c>
      <c r="G456" s="1"/>
    </row>
    <row r="457" spans="2:7" x14ac:dyDescent="0.2">
      <c r="B457" s="1"/>
      <c r="C457" s="1"/>
      <c r="D457" s="10"/>
      <c r="E457" s="9">
        <f>IFERROR(VLOOKUP(C457,PRICE_LIST!$B$6:$D$105,3,FALSE),0)</f>
        <v>0</v>
      </c>
      <c r="F457" s="7">
        <f t="shared" si="7"/>
        <v>0</v>
      </c>
      <c r="G457" s="1"/>
    </row>
    <row r="458" spans="2:7" x14ac:dyDescent="0.2">
      <c r="B458" s="1"/>
      <c r="C458" s="1"/>
      <c r="D458" s="10"/>
      <c r="E458" s="9">
        <f>IFERROR(VLOOKUP(C458,PRICE_LIST!$B$6:$D$105,3,FALSE),0)</f>
        <v>0</v>
      </c>
      <c r="F458" s="7">
        <f t="shared" si="7"/>
        <v>0</v>
      </c>
      <c r="G458" s="1"/>
    </row>
    <row r="459" spans="2:7" x14ac:dyDescent="0.2">
      <c r="B459" s="1"/>
      <c r="C459" s="1"/>
      <c r="D459" s="10"/>
      <c r="E459" s="9">
        <f>IFERROR(VLOOKUP(C459,PRICE_LIST!$B$6:$D$105,3,FALSE),0)</f>
        <v>0</v>
      </c>
      <c r="F459" s="7">
        <f t="shared" si="7"/>
        <v>0</v>
      </c>
      <c r="G459" s="1"/>
    </row>
    <row r="460" spans="2:7" x14ac:dyDescent="0.2">
      <c r="B460" s="1"/>
      <c r="C460" s="1"/>
      <c r="D460" s="10"/>
      <c r="E460" s="9">
        <f>IFERROR(VLOOKUP(C460,PRICE_LIST!$B$6:$D$105,3,FALSE),0)</f>
        <v>0</v>
      </c>
      <c r="F460" s="7">
        <f t="shared" si="7"/>
        <v>0</v>
      </c>
      <c r="G460" s="1"/>
    </row>
    <row r="461" spans="2:7" x14ac:dyDescent="0.2">
      <c r="B461" s="1"/>
      <c r="C461" s="1"/>
      <c r="D461" s="10"/>
      <c r="E461" s="9">
        <f>IFERROR(VLOOKUP(C461,PRICE_LIST!$B$6:$D$105,3,FALSE),0)</f>
        <v>0</v>
      </c>
      <c r="F461" s="7">
        <f t="shared" si="7"/>
        <v>0</v>
      </c>
      <c r="G461" s="1"/>
    </row>
    <row r="462" spans="2:7" x14ac:dyDescent="0.2">
      <c r="B462" s="1"/>
      <c r="C462" s="1"/>
      <c r="D462" s="10"/>
      <c r="E462" s="9">
        <f>IFERROR(VLOOKUP(C462,PRICE_LIST!$B$6:$D$105,3,FALSE),0)</f>
        <v>0</v>
      </c>
      <c r="F462" s="7">
        <f t="shared" si="7"/>
        <v>0</v>
      </c>
      <c r="G462" s="1"/>
    </row>
    <row r="463" spans="2:7" x14ac:dyDescent="0.2">
      <c r="B463" s="1"/>
      <c r="C463" s="1"/>
      <c r="D463" s="10"/>
      <c r="E463" s="9">
        <f>IFERROR(VLOOKUP(C463,PRICE_LIST!$B$6:$D$105,3,FALSE),0)</f>
        <v>0</v>
      </c>
      <c r="F463" s="7">
        <f t="shared" si="7"/>
        <v>0</v>
      </c>
      <c r="G463" s="1"/>
    </row>
    <row r="464" spans="2:7" x14ac:dyDescent="0.2">
      <c r="B464" s="1"/>
      <c r="C464" s="1"/>
      <c r="D464" s="10"/>
      <c r="E464" s="9">
        <f>IFERROR(VLOOKUP(C464,PRICE_LIST!$B$6:$D$105,3,FALSE),0)</f>
        <v>0</v>
      </c>
      <c r="F464" s="7">
        <f t="shared" si="7"/>
        <v>0</v>
      </c>
      <c r="G464" s="1"/>
    </row>
    <row r="465" spans="2:7" x14ac:dyDescent="0.2">
      <c r="B465" s="1"/>
      <c r="C465" s="1"/>
      <c r="D465" s="10"/>
      <c r="E465" s="9">
        <f>IFERROR(VLOOKUP(C465,PRICE_LIST!$B$6:$D$105,3,FALSE),0)</f>
        <v>0</v>
      </c>
      <c r="F465" s="7">
        <f t="shared" si="7"/>
        <v>0</v>
      </c>
      <c r="G465" s="1"/>
    </row>
    <row r="466" spans="2:7" x14ac:dyDescent="0.2">
      <c r="B466" s="1"/>
      <c r="C466" s="1"/>
      <c r="D466" s="10"/>
      <c r="E466" s="9">
        <f>IFERROR(VLOOKUP(C466,PRICE_LIST!$B$6:$D$105,3,FALSE),0)</f>
        <v>0</v>
      </c>
      <c r="F466" s="7">
        <f t="shared" si="7"/>
        <v>0</v>
      </c>
      <c r="G466" s="1"/>
    </row>
    <row r="467" spans="2:7" x14ac:dyDescent="0.2">
      <c r="B467" s="1"/>
      <c r="C467" s="1"/>
      <c r="D467" s="10"/>
      <c r="E467" s="9">
        <f>IFERROR(VLOOKUP(C467,PRICE_LIST!$B$6:$D$105,3,FALSE),0)</f>
        <v>0</v>
      </c>
      <c r="F467" s="7">
        <f t="shared" si="7"/>
        <v>0</v>
      </c>
      <c r="G467" s="1"/>
    </row>
    <row r="468" spans="2:7" x14ac:dyDescent="0.2">
      <c r="B468" s="1"/>
      <c r="C468" s="1"/>
      <c r="D468" s="10"/>
      <c r="E468" s="9">
        <f>IFERROR(VLOOKUP(C468,PRICE_LIST!$B$6:$D$105,3,FALSE),0)</f>
        <v>0</v>
      </c>
      <c r="F468" s="7">
        <f t="shared" si="7"/>
        <v>0</v>
      </c>
      <c r="G468" s="1"/>
    </row>
    <row r="469" spans="2:7" x14ac:dyDescent="0.2">
      <c r="B469" s="1"/>
      <c r="C469" s="1"/>
      <c r="D469" s="10"/>
      <c r="E469" s="9">
        <f>IFERROR(VLOOKUP(C469,PRICE_LIST!$B$6:$D$105,3,FALSE),0)</f>
        <v>0</v>
      </c>
      <c r="F469" s="7">
        <f t="shared" si="7"/>
        <v>0</v>
      </c>
      <c r="G469" s="1"/>
    </row>
    <row r="470" spans="2:7" x14ac:dyDescent="0.2">
      <c r="B470" s="1"/>
      <c r="C470" s="1"/>
      <c r="D470" s="10"/>
      <c r="E470" s="9">
        <f>IFERROR(VLOOKUP(C470,PRICE_LIST!$B$6:$D$105,3,FALSE),0)</f>
        <v>0</v>
      </c>
      <c r="F470" s="7">
        <f t="shared" si="7"/>
        <v>0</v>
      </c>
      <c r="G470" s="1"/>
    </row>
    <row r="471" spans="2:7" x14ac:dyDescent="0.2">
      <c r="B471" s="1"/>
      <c r="C471" s="1"/>
      <c r="D471" s="10"/>
      <c r="E471" s="9">
        <f>IFERROR(VLOOKUP(C471,PRICE_LIST!$B$6:$D$105,3,FALSE),0)</f>
        <v>0</v>
      </c>
      <c r="F471" s="7">
        <f t="shared" si="7"/>
        <v>0</v>
      </c>
      <c r="G471" s="1"/>
    </row>
    <row r="472" spans="2:7" x14ac:dyDescent="0.2">
      <c r="B472" s="1"/>
      <c r="C472" s="1"/>
      <c r="D472" s="10"/>
      <c r="E472" s="9">
        <f>IFERROR(VLOOKUP(C472,PRICE_LIST!$B$6:$D$105,3,FALSE),0)</f>
        <v>0</v>
      </c>
      <c r="F472" s="7">
        <f t="shared" si="7"/>
        <v>0</v>
      </c>
      <c r="G472" s="1"/>
    </row>
    <row r="473" spans="2:7" x14ac:dyDescent="0.2">
      <c r="B473" s="1"/>
      <c r="C473" s="1"/>
      <c r="D473" s="10"/>
      <c r="E473" s="9">
        <f>IFERROR(VLOOKUP(C473,PRICE_LIST!$B$6:$D$105,3,FALSE),0)</f>
        <v>0</v>
      </c>
      <c r="F473" s="7">
        <f t="shared" si="7"/>
        <v>0</v>
      </c>
      <c r="G473" s="1"/>
    </row>
    <row r="474" spans="2:7" x14ac:dyDescent="0.2">
      <c r="B474" s="1"/>
      <c r="C474" s="1"/>
      <c r="D474" s="10"/>
      <c r="E474" s="9">
        <f>IFERROR(VLOOKUP(C474,PRICE_LIST!$B$6:$D$105,3,FALSE),0)</f>
        <v>0</v>
      </c>
      <c r="F474" s="7">
        <f t="shared" si="7"/>
        <v>0</v>
      </c>
      <c r="G474" s="1"/>
    </row>
    <row r="475" spans="2:7" x14ac:dyDescent="0.2">
      <c r="B475" s="1"/>
      <c r="C475" s="1"/>
      <c r="D475" s="10"/>
      <c r="E475" s="9">
        <f>IFERROR(VLOOKUP(C475,PRICE_LIST!$B$6:$D$105,3,FALSE),0)</f>
        <v>0</v>
      </c>
      <c r="F475" s="7">
        <f t="shared" si="7"/>
        <v>0</v>
      </c>
      <c r="G475" s="1"/>
    </row>
    <row r="476" spans="2:7" x14ac:dyDescent="0.2">
      <c r="B476" s="1"/>
      <c r="C476" s="1"/>
      <c r="D476" s="10"/>
      <c r="E476" s="9">
        <f>IFERROR(VLOOKUP(C476,PRICE_LIST!$B$6:$D$105,3,FALSE),0)</f>
        <v>0</v>
      </c>
      <c r="F476" s="7">
        <f t="shared" si="7"/>
        <v>0</v>
      </c>
      <c r="G476" s="1"/>
    </row>
    <row r="477" spans="2:7" x14ac:dyDescent="0.2">
      <c r="B477" s="1"/>
      <c r="C477" s="1"/>
      <c r="D477" s="10"/>
      <c r="E477" s="9">
        <f>IFERROR(VLOOKUP(C477,PRICE_LIST!$B$6:$D$105,3,FALSE),0)</f>
        <v>0</v>
      </c>
      <c r="F477" s="7">
        <f t="shared" si="7"/>
        <v>0</v>
      </c>
      <c r="G477" s="1"/>
    </row>
    <row r="478" spans="2:7" x14ac:dyDescent="0.2">
      <c r="B478" s="1"/>
      <c r="C478" s="1"/>
      <c r="D478" s="10"/>
      <c r="E478" s="9">
        <f>IFERROR(VLOOKUP(C478,PRICE_LIST!$B$6:$D$105,3,FALSE),0)</f>
        <v>0</v>
      </c>
      <c r="F478" s="7">
        <f t="shared" si="7"/>
        <v>0</v>
      </c>
      <c r="G478" s="1"/>
    </row>
    <row r="479" spans="2:7" x14ac:dyDescent="0.2">
      <c r="B479" s="1"/>
      <c r="C479" s="1"/>
      <c r="D479" s="10"/>
      <c r="E479" s="9">
        <f>IFERROR(VLOOKUP(C479,PRICE_LIST!$B$6:$D$105,3,FALSE),0)</f>
        <v>0</v>
      </c>
      <c r="F479" s="7">
        <f t="shared" si="7"/>
        <v>0</v>
      </c>
      <c r="G479" s="1"/>
    </row>
    <row r="480" spans="2:7" x14ac:dyDescent="0.2">
      <c r="B480" s="1"/>
      <c r="C480" s="1"/>
      <c r="D480" s="10"/>
      <c r="E480" s="9">
        <f>IFERROR(VLOOKUP(C480,PRICE_LIST!$B$6:$D$105,3,FALSE),0)</f>
        <v>0</v>
      </c>
      <c r="F480" s="7">
        <f t="shared" si="7"/>
        <v>0</v>
      </c>
      <c r="G480" s="1"/>
    </row>
    <row r="481" spans="2:7" x14ac:dyDescent="0.2">
      <c r="B481" s="1"/>
      <c r="C481" s="1"/>
      <c r="D481" s="10"/>
      <c r="E481" s="9">
        <f>IFERROR(VLOOKUP(C481,PRICE_LIST!$B$6:$D$105,3,FALSE),0)</f>
        <v>0</v>
      </c>
      <c r="F481" s="7">
        <f t="shared" si="7"/>
        <v>0</v>
      </c>
      <c r="G481" s="1"/>
    </row>
    <row r="482" spans="2:7" x14ac:dyDescent="0.2">
      <c r="B482" s="1"/>
      <c r="C482" s="1"/>
      <c r="D482" s="10"/>
      <c r="E482" s="9">
        <f>IFERROR(VLOOKUP(C482,PRICE_LIST!$B$6:$D$105,3,FALSE),0)</f>
        <v>0</v>
      </c>
      <c r="F482" s="7">
        <f t="shared" si="7"/>
        <v>0</v>
      </c>
      <c r="G482" s="1"/>
    </row>
    <row r="483" spans="2:7" x14ac:dyDescent="0.2">
      <c r="B483" s="1"/>
      <c r="C483" s="1"/>
      <c r="D483" s="10"/>
      <c r="E483" s="9">
        <f>IFERROR(VLOOKUP(C483,PRICE_LIST!$B$6:$D$105,3,FALSE),0)</f>
        <v>0</v>
      </c>
      <c r="F483" s="7">
        <f t="shared" si="7"/>
        <v>0</v>
      </c>
      <c r="G483" s="1"/>
    </row>
    <row r="484" spans="2:7" x14ac:dyDescent="0.2">
      <c r="B484" s="1"/>
      <c r="C484" s="1"/>
      <c r="D484" s="10"/>
      <c r="E484" s="9">
        <f>IFERROR(VLOOKUP(C484,PRICE_LIST!$B$6:$D$105,3,FALSE),0)</f>
        <v>0</v>
      </c>
      <c r="F484" s="7">
        <f t="shared" si="7"/>
        <v>0</v>
      </c>
      <c r="G484" s="1"/>
    </row>
    <row r="485" spans="2:7" x14ac:dyDescent="0.2">
      <c r="B485" s="1"/>
      <c r="C485" s="1"/>
      <c r="D485" s="10"/>
      <c r="E485" s="9">
        <f>IFERROR(VLOOKUP(C485,PRICE_LIST!$B$6:$D$105,3,FALSE),0)</f>
        <v>0</v>
      </c>
      <c r="F485" s="7">
        <f t="shared" si="7"/>
        <v>0</v>
      </c>
      <c r="G485" s="1"/>
    </row>
    <row r="486" spans="2:7" x14ac:dyDescent="0.2">
      <c r="B486" s="1"/>
      <c r="C486" s="1"/>
      <c r="D486" s="10"/>
      <c r="E486" s="9">
        <f>IFERROR(VLOOKUP(C486,PRICE_LIST!$B$6:$D$105,3,FALSE),0)</f>
        <v>0</v>
      </c>
      <c r="F486" s="7">
        <f t="shared" si="7"/>
        <v>0</v>
      </c>
      <c r="G486" s="1"/>
    </row>
    <row r="487" spans="2:7" x14ac:dyDescent="0.2">
      <c r="B487" s="1"/>
      <c r="C487" s="1"/>
      <c r="D487" s="10"/>
      <c r="E487" s="9">
        <f>IFERROR(VLOOKUP(C487,PRICE_LIST!$B$6:$D$105,3,FALSE),0)</f>
        <v>0</v>
      </c>
      <c r="F487" s="7">
        <f t="shared" si="7"/>
        <v>0</v>
      </c>
      <c r="G487" s="1"/>
    </row>
    <row r="488" spans="2:7" x14ac:dyDescent="0.2">
      <c r="B488" s="1"/>
      <c r="C488" s="1"/>
      <c r="D488" s="10"/>
      <c r="E488" s="9">
        <f>IFERROR(VLOOKUP(C488,PRICE_LIST!$B$6:$D$105,3,FALSE),0)</f>
        <v>0</v>
      </c>
      <c r="F488" s="7">
        <f t="shared" si="7"/>
        <v>0</v>
      </c>
      <c r="G488" s="1"/>
    </row>
    <row r="489" spans="2:7" x14ac:dyDescent="0.2">
      <c r="B489" s="1"/>
      <c r="C489" s="1"/>
      <c r="D489" s="10"/>
      <c r="E489" s="9">
        <f>IFERROR(VLOOKUP(C489,PRICE_LIST!$B$6:$D$105,3,FALSE),0)</f>
        <v>0</v>
      </c>
      <c r="F489" s="7">
        <f t="shared" si="7"/>
        <v>0</v>
      </c>
      <c r="G489" s="1"/>
    </row>
    <row r="490" spans="2:7" x14ac:dyDescent="0.2">
      <c r="B490" s="1"/>
      <c r="C490" s="1"/>
      <c r="D490" s="10"/>
      <c r="E490" s="9">
        <f>IFERROR(VLOOKUP(C490,PRICE_LIST!$B$6:$D$105,3,FALSE),0)</f>
        <v>0</v>
      </c>
      <c r="F490" s="7">
        <f t="shared" si="7"/>
        <v>0</v>
      </c>
      <c r="G490" s="1"/>
    </row>
    <row r="491" spans="2:7" x14ac:dyDescent="0.2">
      <c r="B491" s="1"/>
      <c r="C491" s="1"/>
      <c r="D491" s="10"/>
      <c r="E491" s="9">
        <f>IFERROR(VLOOKUP(C491,PRICE_LIST!$B$6:$D$105,3,FALSE),0)</f>
        <v>0</v>
      </c>
      <c r="F491" s="7">
        <f t="shared" si="7"/>
        <v>0</v>
      </c>
      <c r="G491" s="1"/>
    </row>
    <row r="492" spans="2:7" x14ac:dyDescent="0.2">
      <c r="B492" s="1"/>
      <c r="C492" s="1"/>
      <c r="D492" s="10"/>
      <c r="E492" s="9">
        <f>IFERROR(VLOOKUP(C492,PRICE_LIST!$B$6:$D$105,3,FALSE),0)</f>
        <v>0</v>
      </c>
      <c r="F492" s="7">
        <f t="shared" si="7"/>
        <v>0</v>
      </c>
      <c r="G492" s="1"/>
    </row>
    <row r="493" spans="2:7" x14ac:dyDescent="0.2">
      <c r="B493" s="1"/>
      <c r="C493" s="1"/>
      <c r="D493" s="10"/>
      <c r="E493" s="9">
        <f>IFERROR(VLOOKUP(C493,PRICE_LIST!$B$6:$D$105,3,FALSE),0)</f>
        <v>0</v>
      </c>
      <c r="F493" s="7">
        <f t="shared" si="7"/>
        <v>0</v>
      </c>
      <c r="G493" s="1"/>
    </row>
    <row r="494" spans="2:7" x14ac:dyDescent="0.2">
      <c r="B494" s="1"/>
      <c r="C494" s="1"/>
      <c r="D494" s="10"/>
      <c r="E494" s="9">
        <f>IFERROR(VLOOKUP(C494,PRICE_LIST!$B$6:$D$105,3,FALSE),0)</f>
        <v>0</v>
      </c>
      <c r="F494" s="7">
        <f t="shared" si="7"/>
        <v>0</v>
      </c>
      <c r="G494" s="1"/>
    </row>
    <row r="495" spans="2:7" x14ac:dyDescent="0.2">
      <c r="B495" s="1"/>
      <c r="C495" s="1"/>
      <c r="D495" s="10"/>
      <c r="E495" s="9">
        <f>IFERROR(VLOOKUP(C495,PRICE_LIST!$B$6:$D$105,3,FALSE),0)</f>
        <v>0</v>
      </c>
      <c r="F495" s="7">
        <f t="shared" si="7"/>
        <v>0</v>
      </c>
      <c r="G495" s="1"/>
    </row>
    <row r="496" spans="2:7" x14ac:dyDescent="0.2">
      <c r="B496" s="1"/>
      <c r="C496" s="1"/>
      <c r="D496" s="10"/>
      <c r="E496" s="9">
        <f>IFERROR(VLOOKUP(C496,PRICE_LIST!$B$6:$D$105,3,FALSE),0)</f>
        <v>0</v>
      </c>
      <c r="F496" s="7">
        <f t="shared" si="7"/>
        <v>0</v>
      </c>
      <c r="G496" s="1"/>
    </row>
    <row r="497" spans="2:7" x14ac:dyDescent="0.2">
      <c r="B497" s="1"/>
      <c r="C497" s="1"/>
      <c r="D497" s="10"/>
      <c r="E497" s="9">
        <f>IFERROR(VLOOKUP(C497,PRICE_LIST!$B$6:$D$105,3,FALSE),0)</f>
        <v>0</v>
      </c>
      <c r="F497" s="7">
        <f t="shared" si="7"/>
        <v>0</v>
      </c>
      <c r="G497" s="1"/>
    </row>
    <row r="498" spans="2:7" x14ac:dyDescent="0.2">
      <c r="B498" s="1"/>
      <c r="C498" s="1"/>
      <c r="D498" s="10"/>
      <c r="E498" s="9">
        <f>IFERROR(VLOOKUP(C498,PRICE_LIST!$B$6:$D$105,3,FALSE),0)</f>
        <v>0</v>
      </c>
      <c r="F498" s="7">
        <f t="shared" si="7"/>
        <v>0</v>
      </c>
      <c r="G498" s="1"/>
    </row>
    <row r="499" spans="2:7" x14ac:dyDescent="0.2">
      <c r="B499" s="1"/>
      <c r="C499" s="1"/>
      <c r="D499" s="10"/>
      <c r="E499" s="9">
        <f>IFERROR(VLOOKUP(C499,PRICE_LIST!$B$6:$D$105,3,FALSE),0)</f>
        <v>0</v>
      </c>
      <c r="F499" s="7">
        <f t="shared" si="7"/>
        <v>0</v>
      </c>
      <c r="G499" s="1"/>
    </row>
    <row r="500" spans="2:7" x14ac:dyDescent="0.2">
      <c r="B500" s="1"/>
      <c r="C500" s="1"/>
      <c r="D500" s="10"/>
      <c r="E500" s="9">
        <f>IFERROR(VLOOKUP(C500,PRICE_LIST!$B$6:$D$105,3,FALSE),0)</f>
        <v>0</v>
      </c>
      <c r="F500" s="7">
        <f t="shared" si="7"/>
        <v>0</v>
      </c>
      <c r="G500" s="1"/>
    </row>
    <row r="501" spans="2:7" x14ac:dyDescent="0.2">
      <c r="B501" s="1"/>
      <c r="C501" s="1"/>
      <c r="D501" s="10"/>
      <c r="E501" s="9">
        <f>IFERROR(VLOOKUP(C501,PRICE_LIST!$B$6:$D$105,3,FALSE),0)</f>
        <v>0</v>
      </c>
      <c r="F501" s="7">
        <f t="shared" si="7"/>
        <v>0</v>
      </c>
      <c r="G501" s="1"/>
    </row>
    <row r="502" spans="2:7" x14ac:dyDescent="0.2">
      <c r="B502" s="1"/>
      <c r="C502" s="1"/>
      <c r="D502" s="10"/>
      <c r="E502" s="9">
        <f>IFERROR(VLOOKUP(C502,PRICE_LIST!$B$6:$D$105,3,FALSE),0)</f>
        <v>0</v>
      </c>
      <c r="F502" s="7">
        <f t="shared" si="7"/>
        <v>0</v>
      </c>
      <c r="G502" s="1"/>
    </row>
    <row r="503" spans="2:7" x14ac:dyDescent="0.2">
      <c r="B503" s="1"/>
      <c r="C503" s="1"/>
      <c r="D503" s="10"/>
      <c r="E503" s="9">
        <f>IFERROR(VLOOKUP(C503,PRICE_LIST!$B$6:$D$105,3,FALSE),0)</f>
        <v>0</v>
      </c>
      <c r="F503" s="7">
        <f t="shared" si="7"/>
        <v>0</v>
      </c>
      <c r="G503" s="1"/>
    </row>
    <row r="504" spans="2:7" x14ac:dyDescent="0.2">
      <c r="B504" s="1"/>
      <c r="C504" s="1"/>
      <c r="D504" s="10"/>
      <c r="E504" s="9">
        <f>IFERROR(VLOOKUP(C504,PRICE_LIST!$B$6:$D$105,3,FALSE),0)</f>
        <v>0</v>
      </c>
      <c r="F504" s="7">
        <f t="shared" si="7"/>
        <v>0</v>
      </c>
      <c r="G504" s="1"/>
    </row>
    <row r="505" spans="2:7" x14ac:dyDescent="0.2">
      <c r="B505" s="1"/>
      <c r="C505" s="1"/>
      <c r="D505" s="10"/>
      <c r="E505" s="9">
        <f>IFERROR(VLOOKUP(C505,PRICE_LIST!$B$6:$D$105,3,FALSE),0)</f>
        <v>0</v>
      </c>
      <c r="F505" s="7">
        <f t="shared" si="7"/>
        <v>0</v>
      </c>
      <c r="G505" s="1"/>
    </row>
    <row r="506" spans="2:7" ht="16" x14ac:dyDescent="0.2">
      <c r="B506" s="11" t="s">
        <v>60</v>
      </c>
      <c r="F506" s="12">
        <f>SUM(F6:F505)</f>
        <v>800</v>
      </c>
    </row>
  </sheetData>
  <mergeCells count="1">
    <mergeCell ref="B3:G3"/>
  </mergeCells>
  <dataValidations count="1">
    <dataValidation type="list" allowBlank="1" sqref="G6:G505" xr:uid="{00000000-0002-0000-0300-000001000000}">
      <formula1>"Cash,Bank Transfer,GCash,PayPal,Credit Card,Check"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300-000000000000}">
          <x14:formula1>
            <xm:f>PRICE_LIST!$B$6:$B$105</xm:f>
          </x14:formula1>
          <xm:sqref>C6:C505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EF4444"/>
  </sheetPr>
  <dimension ref="B3:E506"/>
  <sheetViews>
    <sheetView workbookViewId="0">
      <selection activeCell="E6" sqref="E6"/>
    </sheetView>
  </sheetViews>
  <sheetFormatPr baseColWidth="10" defaultColWidth="8.83203125" defaultRowHeight="15" x14ac:dyDescent="0.2"/>
  <cols>
    <col min="1" max="1" width="2" customWidth="1"/>
    <col min="2" max="2" width="14" customWidth="1"/>
    <col min="3" max="3" width="30" customWidth="1"/>
    <col min="4" max="4" width="14" customWidth="1"/>
    <col min="5" max="5" width="20" customWidth="1"/>
  </cols>
  <sheetData>
    <row r="3" spans="2:5" x14ac:dyDescent="0.2">
      <c r="B3" s="26" t="s">
        <v>66</v>
      </c>
      <c r="C3" s="27"/>
      <c r="D3" s="27"/>
      <c r="E3" s="27"/>
    </row>
    <row r="5" spans="2:5" x14ac:dyDescent="0.2">
      <c r="B5" s="3" t="s">
        <v>37</v>
      </c>
      <c r="C5" s="3" t="s">
        <v>67</v>
      </c>
      <c r="D5" s="3" t="s">
        <v>39</v>
      </c>
      <c r="E5" s="3" t="s">
        <v>65</v>
      </c>
    </row>
    <row r="6" spans="2:5" x14ac:dyDescent="0.2">
      <c r="B6" s="16">
        <v>46173</v>
      </c>
      <c r="C6" s="1" t="s">
        <v>74</v>
      </c>
      <c r="D6" s="9">
        <v>40</v>
      </c>
      <c r="E6" s="1" t="s">
        <v>52</v>
      </c>
    </row>
    <row r="7" spans="2:5" x14ac:dyDescent="0.2">
      <c r="B7" s="1"/>
      <c r="C7" s="1"/>
      <c r="D7" s="9"/>
      <c r="E7" s="1"/>
    </row>
    <row r="8" spans="2:5" x14ac:dyDescent="0.2">
      <c r="B8" s="1"/>
      <c r="C8" s="1"/>
      <c r="D8" s="9"/>
      <c r="E8" s="1"/>
    </row>
    <row r="9" spans="2:5" x14ac:dyDescent="0.2">
      <c r="B9" s="1"/>
      <c r="C9" s="1"/>
      <c r="D9" s="9"/>
      <c r="E9" s="1"/>
    </row>
    <row r="10" spans="2:5" x14ac:dyDescent="0.2">
      <c r="B10" s="1"/>
      <c r="C10" s="1"/>
      <c r="D10" s="9"/>
      <c r="E10" s="1"/>
    </row>
    <row r="11" spans="2:5" x14ac:dyDescent="0.2">
      <c r="B11" s="1"/>
      <c r="C11" s="1"/>
      <c r="D11" s="9"/>
      <c r="E11" s="1"/>
    </row>
    <row r="12" spans="2:5" x14ac:dyDescent="0.2">
      <c r="B12" s="1"/>
      <c r="C12" s="1"/>
      <c r="D12" s="9"/>
      <c r="E12" s="1"/>
    </row>
    <row r="13" spans="2:5" x14ac:dyDescent="0.2">
      <c r="B13" s="1"/>
      <c r="C13" s="1"/>
      <c r="D13" s="9"/>
      <c r="E13" s="1"/>
    </row>
    <row r="14" spans="2:5" x14ac:dyDescent="0.2">
      <c r="B14" s="1"/>
      <c r="C14" s="1"/>
      <c r="D14" s="9"/>
      <c r="E14" s="1"/>
    </row>
    <row r="15" spans="2:5" x14ac:dyDescent="0.2">
      <c r="B15" s="1"/>
      <c r="C15" s="1"/>
      <c r="D15" s="9"/>
      <c r="E15" s="1"/>
    </row>
    <row r="16" spans="2:5" x14ac:dyDescent="0.2">
      <c r="B16" s="1"/>
      <c r="C16" s="1"/>
      <c r="D16" s="9"/>
      <c r="E16" s="1"/>
    </row>
    <row r="17" spans="2:5" x14ac:dyDescent="0.2">
      <c r="B17" s="1"/>
      <c r="C17" s="1"/>
      <c r="D17" s="9"/>
      <c r="E17" s="1"/>
    </row>
    <row r="18" spans="2:5" x14ac:dyDescent="0.2">
      <c r="B18" s="1"/>
      <c r="C18" s="1"/>
      <c r="D18" s="9"/>
      <c r="E18" s="1"/>
    </row>
    <row r="19" spans="2:5" x14ac:dyDescent="0.2">
      <c r="B19" s="1"/>
      <c r="C19" s="1"/>
      <c r="D19" s="9"/>
      <c r="E19" s="1"/>
    </row>
    <row r="20" spans="2:5" x14ac:dyDescent="0.2">
      <c r="B20" s="1"/>
      <c r="C20" s="1"/>
      <c r="D20" s="9"/>
      <c r="E20" s="1"/>
    </row>
    <row r="21" spans="2:5" x14ac:dyDescent="0.2">
      <c r="B21" s="1"/>
      <c r="C21" s="1"/>
      <c r="D21" s="9"/>
      <c r="E21" s="1"/>
    </row>
    <row r="22" spans="2:5" x14ac:dyDescent="0.2">
      <c r="B22" s="1"/>
      <c r="C22" s="1"/>
      <c r="D22" s="9"/>
      <c r="E22" s="1"/>
    </row>
    <row r="23" spans="2:5" x14ac:dyDescent="0.2">
      <c r="B23" s="1"/>
      <c r="C23" s="1"/>
      <c r="D23" s="9"/>
      <c r="E23" s="1"/>
    </row>
    <row r="24" spans="2:5" x14ac:dyDescent="0.2">
      <c r="B24" s="1"/>
      <c r="C24" s="1"/>
      <c r="D24" s="9"/>
      <c r="E24" s="1"/>
    </row>
    <row r="25" spans="2:5" x14ac:dyDescent="0.2">
      <c r="B25" s="1"/>
      <c r="C25" s="1"/>
      <c r="D25" s="9"/>
      <c r="E25" s="1"/>
    </row>
    <row r="26" spans="2:5" x14ac:dyDescent="0.2">
      <c r="B26" s="1"/>
      <c r="C26" s="1"/>
      <c r="D26" s="9"/>
      <c r="E26" s="1"/>
    </row>
    <row r="27" spans="2:5" x14ac:dyDescent="0.2">
      <c r="B27" s="1"/>
      <c r="C27" s="1"/>
      <c r="D27" s="9"/>
      <c r="E27" s="1"/>
    </row>
    <row r="28" spans="2:5" x14ac:dyDescent="0.2">
      <c r="B28" s="1"/>
      <c r="C28" s="1"/>
      <c r="D28" s="9"/>
      <c r="E28" s="1"/>
    </row>
    <row r="29" spans="2:5" x14ac:dyDescent="0.2">
      <c r="B29" s="1"/>
      <c r="C29" s="1"/>
      <c r="D29" s="9"/>
      <c r="E29" s="1"/>
    </row>
    <row r="30" spans="2:5" x14ac:dyDescent="0.2">
      <c r="B30" s="1"/>
      <c r="C30" s="1"/>
      <c r="D30" s="9"/>
      <c r="E30" s="1"/>
    </row>
    <row r="31" spans="2:5" x14ac:dyDescent="0.2">
      <c r="B31" s="1"/>
      <c r="C31" s="1"/>
      <c r="D31" s="9"/>
      <c r="E31" s="1"/>
    </row>
    <row r="32" spans="2:5" x14ac:dyDescent="0.2">
      <c r="B32" s="1"/>
      <c r="C32" s="1"/>
      <c r="D32" s="9"/>
      <c r="E32" s="1"/>
    </row>
    <row r="33" spans="2:5" x14ac:dyDescent="0.2">
      <c r="B33" s="1"/>
      <c r="C33" s="1"/>
      <c r="D33" s="9"/>
      <c r="E33" s="1"/>
    </row>
    <row r="34" spans="2:5" x14ac:dyDescent="0.2">
      <c r="B34" s="1"/>
      <c r="C34" s="1"/>
      <c r="D34" s="9"/>
      <c r="E34" s="1"/>
    </row>
    <row r="35" spans="2:5" x14ac:dyDescent="0.2">
      <c r="B35" s="1"/>
      <c r="C35" s="1"/>
      <c r="D35" s="9"/>
      <c r="E35" s="1"/>
    </row>
    <row r="36" spans="2:5" x14ac:dyDescent="0.2">
      <c r="B36" s="1"/>
      <c r="C36" s="1"/>
      <c r="D36" s="9"/>
      <c r="E36" s="1"/>
    </row>
    <row r="37" spans="2:5" x14ac:dyDescent="0.2">
      <c r="B37" s="1"/>
      <c r="C37" s="1"/>
      <c r="D37" s="9"/>
      <c r="E37" s="1"/>
    </row>
    <row r="38" spans="2:5" x14ac:dyDescent="0.2">
      <c r="B38" s="1"/>
      <c r="C38" s="1"/>
      <c r="D38" s="9"/>
      <c r="E38" s="1"/>
    </row>
    <row r="39" spans="2:5" x14ac:dyDescent="0.2">
      <c r="B39" s="1"/>
      <c r="C39" s="1"/>
      <c r="D39" s="9"/>
      <c r="E39" s="1"/>
    </row>
    <row r="40" spans="2:5" x14ac:dyDescent="0.2">
      <c r="B40" s="1"/>
      <c r="C40" s="1"/>
      <c r="D40" s="9"/>
      <c r="E40" s="1"/>
    </row>
    <row r="41" spans="2:5" x14ac:dyDescent="0.2">
      <c r="B41" s="1"/>
      <c r="C41" s="1"/>
      <c r="D41" s="9"/>
      <c r="E41" s="1"/>
    </row>
    <row r="42" spans="2:5" x14ac:dyDescent="0.2">
      <c r="B42" s="1"/>
      <c r="C42" s="1"/>
      <c r="D42" s="9"/>
      <c r="E42" s="1"/>
    </row>
    <row r="43" spans="2:5" x14ac:dyDescent="0.2">
      <c r="B43" s="1"/>
      <c r="C43" s="1"/>
      <c r="D43" s="9"/>
      <c r="E43" s="1"/>
    </row>
    <row r="44" spans="2:5" x14ac:dyDescent="0.2">
      <c r="B44" s="1"/>
      <c r="C44" s="1"/>
      <c r="D44" s="9"/>
      <c r="E44" s="1"/>
    </row>
    <row r="45" spans="2:5" x14ac:dyDescent="0.2">
      <c r="B45" s="1"/>
      <c r="C45" s="1"/>
      <c r="D45" s="9"/>
      <c r="E45" s="1"/>
    </row>
    <row r="46" spans="2:5" x14ac:dyDescent="0.2">
      <c r="B46" s="1"/>
      <c r="C46" s="1"/>
      <c r="D46" s="9"/>
      <c r="E46" s="1"/>
    </row>
    <row r="47" spans="2:5" x14ac:dyDescent="0.2">
      <c r="B47" s="1"/>
      <c r="C47" s="1"/>
      <c r="D47" s="9"/>
      <c r="E47" s="1"/>
    </row>
    <row r="48" spans="2:5" x14ac:dyDescent="0.2">
      <c r="B48" s="1"/>
      <c r="C48" s="1"/>
      <c r="D48" s="9"/>
      <c r="E48" s="1"/>
    </row>
    <row r="49" spans="2:5" x14ac:dyDescent="0.2">
      <c r="B49" s="1"/>
      <c r="C49" s="1"/>
      <c r="D49" s="9"/>
      <c r="E49" s="1"/>
    </row>
    <row r="50" spans="2:5" x14ac:dyDescent="0.2">
      <c r="B50" s="1"/>
      <c r="C50" s="1"/>
      <c r="D50" s="9"/>
      <c r="E50" s="1"/>
    </row>
    <row r="51" spans="2:5" x14ac:dyDescent="0.2">
      <c r="B51" s="1"/>
      <c r="C51" s="1"/>
      <c r="D51" s="9"/>
      <c r="E51" s="1"/>
    </row>
    <row r="52" spans="2:5" x14ac:dyDescent="0.2">
      <c r="B52" s="1"/>
      <c r="C52" s="1"/>
      <c r="D52" s="9"/>
      <c r="E52" s="1"/>
    </row>
    <row r="53" spans="2:5" x14ac:dyDescent="0.2">
      <c r="B53" s="1"/>
      <c r="C53" s="1"/>
      <c r="D53" s="9"/>
      <c r="E53" s="1"/>
    </row>
    <row r="54" spans="2:5" x14ac:dyDescent="0.2">
      <c r="B54" s="1"/>
      <c r="C54" s="1"/>
      <c r="D54" s="9"/>
      <c r="E54" s="1"/>
    </row>
    <row r="55" spans="2:5" x14ac:dyDescent="0.2">
      <c r="B55" s="1"/>
      <c r="C55" s="1"/>
      <c r="D55" s="9"/>
      <c r="E55" s="1"/>
    </row>
    <row r="56" spans="2:5" x14ac:dyDescent="0.2">
      <c r="B56" s="1"/>
      <c r="C56" s="1"/>
      <c r="D56" s="9"/>
      <c r="E56" s="1"/>
    </row>
    <row r="57" spans="2:5" x14ac:dyDescent="0.2">
      <c r="B57" s="1"/>
      <c r="C57" s="1"/>
      <c r="D57" s="9"/>
      <c r="E57" s="1"/>
    </row>
    <row r="58" spans="2:5" x14ac:dyDescent="0.2">
      <c r="B58" s="1"/>
      <c r="C58" s="1"/>
      <c r="D58" s="9"/>
      <c r="E58" s="1"/>
    </row>
    <row r="59" spans="2:5" x14ac:dyDescent="0.2">
      <c r="B59" s="1"/>
      <c r="C59" s="1"/>
      <c r="D59" s="9"/>
      <c r="E59" s="1"/>
    </row>
    <row r="60" spans="2:5" x14ac:dyDescent="0.2">
      <c r="B60" s="1"/>
      <c r="C60" s="1"/>
      <c r="D60" s="9"/>
      <c r="E60" s="1"/>
    </row>
    <row r="61" spans="2:5" x14ac:dyDescent="0.2">
      <c r="B61" s="1"/>
      <c r="C61" s="1"/>
      <c r="D61" s="9"/>
      <c r="E61" s="1"/>
    </row>
    <row r="62" spans="2:5" x14ac:dyDescent="0.2">
      <c r="B62" s="1"/>
      <c r="C62" s="1"/>
      <c r="D62" s="9"/>
      <c r="E62" s="1"/>
    </row>
    <row r="63" spans="2:5" x14ac:dyDescent="0.2">
      <c r="B63" s="1"/>
      <c r="C63" s="1"/>
      <c r="D63" s="9"/>
      <c r="E63" s="1"/>
    </row>
    <row r="64" spans="2:5" x14ac:dyDescent="0.2">
      <c r="B64" s="1"/>
      <c r="C64" s="1"/>
      <c r="D64" s="9"/>
      <c r="E64" s="1"/>
    </row>
    <row r="65" spans="2:5" x14ac:dyDescent="0.2">
      <c r="B65" s="1"/>
      <c r="C65" s="1"/>
      <c r="D65" s="9"/>
      <c r="E65" s="1"/>
    </row>
    <row r="66" spans="2:5" x14ac:dyDescent="0.2">
      <c r="B66" s="1"/>
      <c r="C66" s="1"/>
      <c r="D66" s="9"/>
      <c r="E66" s="1"/>
    </row>
    <row r="67" spans="2:5" x14ac:dyDescent="0.2">
      <c r="B67" s="1"/>
      <c r="C67" s="1"/>
      <c r="D67" s="9"/>
      <c r="E67" s="1"/>
    </row>
    <row r="68" spans="2:5" x14ac:dyDescent="0.2">
      <c r="B68" s="1"/>
      <c r="C68" s="1"/>
      <c r="D68" s="9"/>
      <c r="E68" s="1"/>
    </row>
    <row r="69" spans="2:5" x14ac:dyDescent="0.2">
      <c r="B69" s="1"/>
      <c r="C69" s="1"/>
      <c r="D69" s="9"/>
      <c r="E69" s="1"/>
    </row>
    <row r="70" spans="2:5" x14ac:dyDescent="0.2">
      <c r="B70" s="1"/>
      <c r="C70" s="1"/>
      <c r="D70" s="9"/>
      <c r="E70" s="1"/>
    </row>
    <row r="71" spans="2:5" x14ac:dyDescent="0.2">
      <c r="B71" s="1"/>
      <c r="C71" s="1"/>
      <c r="D71" s="9"/>
      <c r="E71" s="1"/>
    </row>
    <row r="72" spans="2:5" x14ac:dyDescent="0.2">
      <c r="B72" s="1"/>
      <c r="C72" s="1"/>
      <c r="D72" s="9"/>
      <c r="E72" s="1"/>
    </row>
    <row r="73" spans="2:5" x14ac:dyDescent="0.2">
      <c r="B73" s="1"/>
      <c r="C73" s="1"/>
      <c r="D73" s="9"/>
      <c r="E73" s="1"/>
    </row>
    <row r="74" spans="2:5" x14ac:dyDescent="0.2">
      <c r="B74" s="1"/>
      <c r="C74" s="1"/>
      <c r="D74" s="9"/>
      <c r="E74" s="1"/>
    </row>
    <row r="75" spans="2:5" x14ac:dyDescent="0.2">
      <c r="B75" s="1"/>
      <c r="C75" s="1"/>
      <c r="D75" s="9"/>
      <c r="E75" s="1"/>
    </row>
    <row r="76" spans="2:5" x14ac:dyDescent="0.2">
      <c r="B76" s="1"/>
      <c r="C76" s="1"/>
      <c r="D76" s="9"/>
      <c r="E76" s="1"/>
    </row>
    <row r="77" spans="2:5" x14ac:dyDescent="0.2">
      <c r="B77" s="1"/>
      <c r="C77" s="1"/>
      <c r="D77" s="9"/>
      <c r="E77" s="1"/>
    </row>
    <row r="78" spans="2:5" x14ac:dyDescent="0.2">
      <c r="B78" s="1"/>
      <c r="C78" s="1"/>
      <c r="D78" s="9"/>
      <c r="E78" s="1"/>
    </row>
    <row r="79" spans="2:5" x14ac:dyDescent="0.2">
      <c r="B79" s="1"/>
      <c r="C79" s="1"/>
      <c r="D79" s="9"/>
      <c r="E79" s="1"/>
    </row>
    <row r="80" spans="2:5" x14ac:dyDescent="0.2">
      <c r="B80" s="1"/>
      <c r="C80" s="1"/>
      <c r="D80" s="9"/>
      <c r="E80" s="1"/>
    </row>
    <row r="81" spans="2:5" x14ac:dyDescent="0.2">
      <c r="B81" s="1"/>
      <c r="C81" s="1"/>
      <c r="D81" s="9"/>
      <c r="E81" s="1"/>
    </row>
    <row r="82" spans="2:5" x14ac:dyDescent="0.2">
      <c r="B82" s="1"/>
      <c r="C82" s="1"/>
      <c r="D82" s="9"/>
      <c r="E82" s="1"/>
    </row>
    <row r="83" spans="2:5" x14ac:dyDescent="0.2">
      <c r="B83" s="1"/>
      <c r="C83" s="1"/>
      <c r="D83" s="9"/>
      <c r="E83" s="1"/>
    </row>
    <row r="84" spans="2:5" x14ac:dyDescent="0.2">
      <c r="B84" s="1"/>
      <c r="C84" s="1"/>
      <c r="D84" s="9"/>
      <c r="E84" s="1"/>
    </row>
    <row r="85" spans="2:5" x14ac:dyDescent="0.2">
      <c r="B85" s="1"/>
      <c r="C85" s="1"/>
      <c r="D85" s="9"/>
      <c r="E85" s="1"/>
    </row>
    <row r="86" spans="2:5" x14ac:dyDescent="0.2">
      <c r="B86" s="1"/>
      <c r="C86" s="1"/>
      <c r="D86" s="9"/>
      <c r="E86" s="1"/>
    </row>
    <row r="87" spans="2:5" x14ac:dyDescent="0.2">
      <c r="B87" s="1"/>
      <c r="C87" s="1"/>
      <c r="D87" s="9"/>
      <c r="E87" s="1"/>
    </row>
    <row r="88" spans="2:5" x14ac:dyDescent="0.2">
      <c r="B88" s="1"/>
      <c r="C88" s="1"/>
      <c r="D88" s="9"/>
      <c r="E88" s="1"/>
    </row>
    <row r="89" spans="2:5" x14ac:dyDescent="0.2">
      <c r="B89" s="1"/>
      <c r="C89" s="1"/>
      <c r="D89" s="9"/>
      <c r="E89" s="1"/>
    </row>
    <row r="90" spans="2:5" x14ac:dyDescent="0.2">
      <c r="B90" s="1"/>
      <c r="C90" s="1"/>
      <c r="D90" s="9"/>
      <c r="E90" s="1"/>
    </row>
    <row r="91" spans="2:5" x14ac:dyDescent="0.2">
      <c r="B91" s="1"/>
      <c r="C91" s="1"/>
      <c r="D91" s="9"/>
      <c r="E91" s="1"/>
    </row>
    <row r="92" spans="2:5" x14ac:dyDescent="0.2">
      <c r="B92" s="1"/>
      <c r="C92" s="1"/>
      <c r="D92" s="9"/>
      <c r="E92" s="1"/>
    </row>
    <row r="93" spans="2:5" x14ac:dyDescent="0.2">
      <c r="B93" s="1"/>
      <c r="C93" s="1"/>
      <c r="D93" s="9"/>
      <c r="E93" s="1"/>
    </row>
    <row r="94" spans="2:5" x14ac:dyDescent="0.2">
      <c r="B94" s="1"/>
      <c r="C94" s="1"/>
      <c r="D94" s="9"/>
      <c r="E94" s="1"/>
    </row>
    <row r="95" spans="2:5" x14ac:dyDescent="0.2">
      <c r="B95" s="1"/>
      <c r="C95" s="1"/>
      <c r="D95" s="9"/>
      <c r="E95" s="1"/>
    </row>
    <row r="96" spans="2:5" x14ac:dyDescent="0.2">
      <c r="B96" s="1"/>
      <c r="C96" s="1"/>
      <c r="D96" s="9"/>
      <c r="E96" s="1"/>
    </row>
    <row r="97" spans="2:5" x14ac:dyDescent="0.2">
      <c r="B97" s="1"/>
      <c r="C97" s="1"/>
      <c r="D97" s="9"/>
      <c r="E97" s="1"/>
    </row>
    <row r="98" spans="2:5" x14ac:dyDescent="0.2">
      <c r="B98" s="1"/>
      <c r="C98" s="1"/>
      <c r="D98" s="9"/>
      <c r="E98" s="1"/>
    </row>
    <row r="99" spans="2:5" x14ac:dyDescent="0.2">
      <c r="B99" s="1"/>
      <c r="C99" s="1"/>
      <c r="D99" s="9"/>
      <c r="E99" s="1"/>
    </row>
    <row r="100" spans="2:5" x14ac:dyDescent="0.2">
      <c r="B100" s="1"/>
      <c r="C100" s="1"/>
      <c r="D100" s="9"/>
      <c r="E100" s="1"/>
    </row>
    <row r="101" spans="2:5" x14ac:dyDescent="0.2">
      <c r="B101" s="1"/>
      <c r="C101" s="1"/>
      <c r="D101" s="9"/>
      <c r="E101" s="1"/>
    </row>
    <row r="102" spans="2:5" x14ac:dyDescent="0.2">
      <c r="B102" s="1"/>
      <c r="C102" s="1"/>
      <c r="D102" s="9"/>
      <c r="E102" s="1"/>
    </row>
    <row r="103" spans="2:5" x14ac:dyDescent="0.2">
      <c r="B103" s="1"/>
      <c r="C103" s="1"/>
      <c r="D103" s="9"/>
      <c r="E103" s="1"/>
    </row>
    <row r="104" spans="2:5" x14ac:dyDescent="0.2">
      <c r="B104" s="1"/>
      <c r="C104" s="1"/>
      <c r="D104" s="9"/>
      <c r="E104" s="1"/>
    </row>
    <row r="105" spans="2:5" x14ac:dyDescent="0.2">
      <c r="B105" s="1"/>
      <c r="C105" s="1"/>
      <c r="D105" s="9"/>
      <c r="E105" s="1"/>
    </row>
    <row r="106" spans="2:5" x14ac:dyDescent="0.2">
      <c r="B106" s="1"/>
      <c r="C106" s="1"/>
      <c r="D106" s="9"/>
      <c r="E106" s="1"/>
    </row>
    <row r="107" spans="2:5" x14ac:dyDescent="0.2">
      <c r="B107" s="1"/>
      <c r="C107" s="1"/>
      <c r="D107" s="9"/>
      <c r="E107" s="1"/>
    </row>
    <row r="108" spans="2:5" x14ac:dyDescent="0.2">
      <c r="B108" s="1"/>
      <c r="C108" s="1"/>
      <c r="D108" s="9"/>
      <c r="E108" s="1"/>
    </row>
    <row r="109" spans="2:5" x14ac:dyDescent="0.2">
      <c r="B109" s="1"/>
      <c r="C109" s="1"/>
      <c r="D109" s="9"/>
      <c r="E109" s="1"/>
    </row>
    <row r="110" spans="2:5" x14ac:dyDescent="0.2">
      <c r="B110" s="1"/>
      <c r="C110" s="1"/>
      <c r="D110" s="9"/>
      <c r="E110" s="1"/>
    </row>
    <row r="111" spans="2:5" x14ac:dyDescent="0.2">
      <c r="B111" s="1"/>
      <c r="C111" s="1"/>
      <c r="D111" s="9"/>
      <c r="E111" s="1"/>
    </row>
    <row r="112" spans="2:5" x14ac:dyDescent="0.2">
      <c r="B112" s="1"/>
      <c r="C112" s="1"/>
      <c r="D112" s="9"/>
      <c r="E112" s="1"/>
    </row>
    <row r="113" spans="2:5" x14ac:dyDescent="0.2">
      <c r="B113" s="1"/>
      <c r="C113" s="1"/>
      <c r="D113" s="9"/>
      <c r="E113" s="1"/>
    </row>
    <row r="114" spans="2:5" x14ac:dyDescent="0.2">
      <c r="B114" s="1"/>
      <c r="C114" s="1"/>
      <c r="D114" s="9"/>
      <c r="E114" s="1"/>
    </row>
    <row r="115" spans="2:5" x14ac:dyDescent="0.2">
      <c r="B115" s="1"/>
      <c r="C115" s="1"/>
      <c r="D115" s="9"/>
      <c r="E115" s="1"/>
    </row>
    <row r="116" spans="2:5" x14ac:dyDescent="0.2">
      <c r="B116" s="1"/>
      <c r="C116" s="1"/>
      <c r="D116" s="9"/>
      <c r="E116" s="1"/>
    </row>
    <row r="117" spans="2:5" x14ac:dyDescent="0.2">
      <c r="B117" s="1"/>
      <c r="C117" s="1"/>
      <c r="D117" s="9"/>
      <c r="E117" s="1"/>
    </row>
    <row r="118" spans="2:5" x14ac:dyDescent="0.2">
      <c r="B118" s="1"/>
      <c r="C118" s="1"/>
      <c r="D118" s="9"/>
      <c r="E118" s="1"/>
    </row>
    <row r="119" spans="2:5" x14ac:dyDescent="0.2">
      <c r="B119" s="1"/>
      <c r="C119" s="1"/>
      <c r="D119" s="9"/>
      <c r="E119" s="1"/>
    </row>
    <row r="120" spans="2:5" x14ac:dyDescent="0.2">
      <c r="B120" s="1"/>
      <c r="C120" s="1"/>
      <c r="D120" s="9"/>
      <c r="E120" s="1"/>
    </row>
    <row r="121" spans="2:5" x14ac:dyDescent="0.2">
      <c r="B121" s="1"/>
      <c r="C121" s="1"/>
      <c r="D121" s="9"/>
      <c r="E121" s="1"/>
    </row>
    <row r="122" spans="2:5" x14ac:dyDescent="0.2">
      <c r="B122" s="1"/>
      <c r="C122" s="1"/>
      <c r="D122" s="9"/>
      <c r="E122" s="1"/>
    </row>
    <row r="123" spans="2:5" x14ac:dyDescent="0.2">
      <c r="B123" s="1"/>
      <c r="C123" s="1"/>
      <c r="D123" s="9"/>
      <c r="E123" s="1"/>
    </row>
    <row r="124" spans="2:5" x14ac:dyDescent="0.2">
      <c r="B124" s="1"/>
      <c r="C124" s="1"/>
      <c r="D124" s="9"/>
      <c r="E124" s="1"/>
    </row>
    <row r="125" spans="2:5" x14ac:dyDescent="0.2">
      <c r="B125" s="1"/>
      <c r="C125" s="1"/>
      <c r="D125" s="9"/>
      <c r="E125" s="1"/>
    </row>
    <row r="126" spans="2:5" x14ac:dyDescent="0.2">
      <c r="B126" s="1"/>
      <c r="C126" s="1"/>
      <c r="D126" s="9"/>
      <c r="E126" s="1"/>
    </row>
    <row r="127" spans="2:5" x14ac:dyDescent="0.2">
      <c r="B127" s="1"/>
      <c r="C127" s="1"/>
      <c r="D127" s="9"/>
      <c r="E127" s="1"/>
    </row>
    <row r="128" spans="2:5" x14ac:dyDescent="0.2">
      <c r="B128" s="1"/>
      <c r="C128" s="1"/>
      <c r="D128" s="9"/>
      <c r="E128" s="1"/>
    </row>
    <row r="129" spans="2:5" x14ac:dyDescent="0.2">
      <c r="B129" s="1"/>
      <c r="C129" s="1"/>
      <c r="D129" s="9"/>
      <c r="E129" s="1"/>
    </row>
    <row r="130" spans="2:5" x14ac:dyDescent="0.2">
      <c r="B130" s="1"/>
      <c r="C130" s="1"/>
      <c r="D130" s="9"/>
      <c r="E130" s="1"/>
    </row>
    <row r="131" spans="2:5" x14ac:dyDescent="0.2">
      <c r="B131" s="1"/>
      <c r="C131" s="1"/>
      <c r="D131" s="9"/>
      <c r="E131" s="1"/>
    </row>
    <row r="132" spans="2:5" x14ac:dyDescent="0.2">
      <c r="B132" s="1"/>
      <c r="C132" s="1"/>
      <c r="D132" s="9"/>
      <c r="E132" s="1"/>
    </row>
    <row r="133" spans="2:5" x14ac:dyDescent="0.2">
      <c r="B133" s="1"/>
      <c r="C133" s="1"/>
      <c r="D133" s="9"/>
      <c r="E133" s="1"/>
    </row>
    <row r="134" spans="2:5" x14ac:dyDescent="0.2">
      <c r="B134" s="1"/>
      <c r="C134" s="1"/>
      <c r="D134" s="9"/>
      <c r="E134" s="1"/>
    </row>
    <row r="135" spans="2:5" x14ac:dyDescent="0.2">
      <c r="B135" s="1"/>
      <c r="C135" s="1"/>
      <c r="D135" s="9"/>
      <c r="E135" s="1"/>
    </row>
    <row r="136" spans="2:5" x14ac:dyDescent="0.2">
      <c r="B136" s="1"/>
      <c r="C136" s="1"/>
      <c r="D136" s="9"/>
      <c r="E136" s="1"/>
    </row>
    <row r="137" spans="2:5" x14ac:dyDescent="0.2">
      <c r="B137" s="1"/>
      <c r="C137" s="1"/>
      <c r="D137" s="9"/>
      <c r="E137" s="1"/>
    </row>
    <row r="138" spans="2:5" x14ac:dyDescent="0.2">
      <c r="B138" s="1"/>
      <c r="C138" s="1"/>
      <c r="D138" s="9"/>
      <c r="E138" s="1"/>
    </row>
    <row r="139" spans="2:5" x14ac:dyDescent="0.2">
      <c r="B139" s="1"/>
      <c r="C139" s="1"/>
      <c r="D139" s="9"/>
      <c r="E139" s="1"/>
    </row>
    <row r="140" spans="2:5" x14ac:dyDescent="0.2">
      <c r="B140" s="1"/>
      <c r="C140" s="1"/>
      <c r="D140" s="9"/>
      <c r="E140" s="1"/>
    </row>
    <row r="141" spans="2:5" x14ac:dyDescent="0.2">
      <c r="B141" s="1"/>
      <c r="C141" s="1"/>
      <c r="D141" s="9"/>
      <c r="E141" s="1"/>
    </row>
    <row r="142" spans="2:5" x14ac:dyDescent="0.2">
      <c r="B142" s="1"/>
      <c r="C142" s="1"/>
      <c r="D142" s="9"/>
      <c r="E142" s="1"/>
    </row>
    <row r="143" spans="2:5" x14ac:dyDescent="0.2">
      <c r="B143" s="1"/>
      <c r="C143" s="1"/>
      <c r="D143" s="9"/>
      <c r="E143" s="1"/>
    </row>
    <row r="144" spans="2:5" x14ac:dyDescent="0.2">
      <c r="B144" s="1"/>
      <c r="C144" s="1"/>
      <c r="D144" s="9"/>
      <c r="E144" s="1"/>
    </row>
    <row r="145" spans="2:5" x14ac:dyDescent="0.2">
      <c r="B145" s="1"/>
      <c r="C145" s="1"/>
      <c r="D145" s="9"/>
      <c r="E145" s="1"/>
    </row>
    <row r="146" spans="2:5" x14ac:dyDescent="0.2">
      <c r="B146" s="1"/>
      <c r="C146" s="1"/>
      <c r="D146" s="9"/>
      <c r="E146" s="1"/>
    </row>
    <row r="147" spans="2:5" x14ac:dyDescent="0.2">
      <c r="B147" s="1"/>
      <c r="C147" s="1"/>
      <c r="D147" s="9"/>
      <c r="E147" s="1"/>
    </row>
    <row r="148" spans="2:5" x14ac:dyDescent="0.2">
      <c r="B148" s="1"/>
      <c r="C148" s="1"/>
      <c r="D148" s="9"/>
      <c r="E148" s="1"/>
    </row>
    <row r="149" spans="2:5" x14ac:dyDescent="0.2">
      <c r="B149" s="1"/>
      <c r="C149" s="1"/>
      <c r="D149" s="9"/>
      <c r="E149" s="1"/>
    </row>
    <row r="150" spans="2:5" x14ac:dyDescent="0.2">
      <c r="B150" s="1"/>
      <c r="C150" s="1"/>
      <c r="D150" s="9"/>
      <c r="E150" s="1"/>
    </row>
    <row r="151" spans="2:5" x14ac:dyDescent="0.2">
      <c r="B151" s="1"/>
      <c r="C151" s="1"/>
      <c r="D151" s="9"/>
      <c r="E151" s="1"/>
    </row>
    <row r="152" spans="2:5" x14ac:dyDescent="0.2">
      <c r="B152" s="1"/>
      <c r="C152" s="1"/>
      <c r="D152" s="9"/>
      <c r="E152" s="1"/>
    </row>
    <row r="153" spans="2:5" x14ac:dyDescent="0.2">
      <c r="B153" s="1"/>
      <c r="C153" s="1"/>
      <c r="D153" s="9"/>
      <c r="E153" s="1"/>
    </row>
    <row r="154" spans="2:5" x14ac:dyDescent="0.2">
      <c r="B154" s="1"/>
      <c r="C154" s="1"/>
      <c r="D154" s="9"/>
      <c r="E154" s="1"/>
    </row>
    <row r="155" spans="2:5" x14ac:dyDescent="0.2">
      <c r="B155" s="1"/>
      <c r="C155" s="1"/>
      <c r="D155" s="9"/>
      <c r="E155" s="1"/>
    </row>
    <row r="156" spans="2:5" x14ac:dyDescent="0.2">
      <c r="B156" s="1"/>
      <c r="C156" s="1"/>
      <c r="D156" s="9"/>
      <c r="E156" s="1"/>
    </row>
    <row r="157" spans="2:5" x14ac:dyDescent="0.2">
      <c r="B157" s="1"/>
      <c r="C157" s="1"/>
      <c r="D157" s="9"/>
      <c r="E157" s="1"/>
    </row>
    <row r="158" spans="2:5" x14ac:dyDescent="0.2">
      <c r="B158" s="1"/>
      <c r="C158" s="1"/>
      <c r="D158" s="9"/>
      <c r="E158" s="1"/>
    </row>
    <row r="159" spans="2:5" x14ac:dyDescent="0.2">
      <c r="B159" s="1"/>
      <c r="C159" s="1"/>
      <c r="D159" s="9"/>
      <c r="E159" s="1"/>
    </row>
    <row r="160" spans="2:5" x14ac:dyDescent="0.2">
      <c r="B160" s="1"/>
      <c r="C160" s="1"/>
      <c r="D160" s="9"/>
      <c r="E160" s="1"/>
    </row>
    <row r="161" spans="2:5" x14ac:dyDescent="0.2">
      <c r="B161" s="1"/>
      <c r="C161" s="1"/>
      <c r="D161" s="9"/>
      <c r="E161" s="1"/>
    </row>
    <row r="162" spans="2:5" x14ac:dyDescent="0.2">
      <c r="B162" s="1"/>
      <c r="C162" s="1"/>
      <c r="D162" s="9"/>
      <c r="E162" s="1"/>
    </row>
    <row r="163" spans="2:5" x14ac:dyDescent="0.2">
      <c r="B163" s="1"/>
      <c r="C163" s="1"/>
      <c r="D163" s="9"/>
      <c r="E163" s="1"/>
    </row>
    <row r="164" spans="2:5" x14ac:dyDescent="0.2">
      <c r="B164" s="1"/>
      <c r="C164" s="1"/>
      <c r="D164" s="9"/>
      <c r="E164" s="1"/>
    </row>
    <row r="165" spans="2:5" x14ac:dyDescent="0.2">
      <c r="B165" s="1"/>
      <c r="C165" s="1"/>
      <c r="D165" s="9"/>
      <c r="E165" s="1"/>
    </row>
    <row r="166" spans="2:5" x14ac:dyDescent="0.2">
      <c r="B166" s="1"/>
      <c r="C166" s="1"/>
      <c r="D166" s="9"/>
      <c r="E166" s="1"/>
    </row>
    <row r="167" spans="2:5" x14ac:dyDescent="0.2">
      <c r="B167" s="1"/>
      <c r="C167" s="1"/>
      <c r="D167" s="9"/>
      <c r="E167" s="1"/>
    </row>
    <row r="168" spans="2:5" x14ac:dyDescent="0.2">
      <c r="B168" s="1"/>
      <c r="C168" s="1"/>
      <c r="D168" s="9"/>
      <c r="E168" s="1"/>
    </row>
    <row r="169" spans="2:5" x14ac:dyDescent="0.2">
      <c r="B169" s="1"/>
      <c r="C169" s="1"/>
      <c r="D169" s="9"/>
      <c r="E169" s="1"/>
    </row>
    <row r="170" spans="2:5" x14ac:dyDescent="0.2">
      <c r="B170" s="1"/>
      <c r="C170" s="1"/>
      <c r="D170" s="9"/>
      <c r="E170" s="1"/>
    </row>
    <row r="171" spans="2:5" x14ac:dyDescent="0.2">
      <c r="B171" s="1"/>
      <c r="C171" s="1"/>
      <c r="D171" s="9"/>
      <c r="E171" s="1"/>
    </row>
    <row r="172" spans="2:5" x14ac:dyDescent="0.2">
      <c r="B172" s="1"/>
      <c r="C172" s="1"/>
      <c r="D172" s="9"/>
      <c r="E172" s="1"/>
    </row>
    <row r="173" spans="2:5" x14ac:dyDescent="0.2">
      <c r="B173" s="1"/>
      <c r="C173" s="1"/>
      <c r="D173" s="9"/>
      <c r="E173" s="1"/>
    </row>
    <row r="174" spans="2:5" x14ac:dyDescent="0.2">
      <c r="B174" s="1"/>
      <c r="C174" s="1"/>
      <c r="D174" s="9"/>
      <c r="E174" s="1"/>
    </row>
    <row r="175" spans="2:5" x14ac:dyDescent="0.2">
      <c r="B175" s="1"/>
      <c r="C175" s="1"/>
      <c r="D175" s="9"/>
      <c r="E175" s="1"/>
    </row>
    <row r="176" spans="2:5" x14ac:dyDescent="0.2">
      <c r="B176" s="1"/>
      <c r="C176" s="1"/>
      <c r="D176" s="9"/>
      <c r="E176" s="1"/>
    </row>
    <row r="177" spans="2:5" x14ac:dyDescent="0.2">
      <c r="B177" s="1"/>
      <c r="C177" s="1"/>
      <c r="D177" s="9"/>
      <c r="E177" s="1"/>
    </row>
    <row r="178" spans="2:5" x14ac:dyDescent="0.2">
      <c r="B178" s="1"/>
      <c r="C178" s="1"/>
      <c r="D178" s="9"/>
      <c r="E178" s="1"/>
    </row>
    <row r="179" spans="2:5" x14ac:dyDescent="0.2">
      <c r="B179" s="1"/>
      <c r="C179" s="1"/>
      <c r="D179" s="9"/>
      <c r="E179" s="1"/>
    </row>
    <row r="180" spans="2:5" x14ac:dyDescent="0.2">
      <c r="B180" s="1"/>
      <c r="C180" s="1"/>
      <c r="D180" s="9"/>
      <c r="E180" s="1"/>
    </row>
    <row r="181" spans="2:5" x14ac:dyDescent="0.2">
      <c r="B181" s="1"/>
      <c r="C181" s="1"/>
      <c r="D181" s="9"/>
      <c r="E181" s="1"/>
    </row>
    <row r="182" spans="2:5" x14ac:dyDescent="0.2">
      <c r="B182" s="1"/>
      <c r="C182" s="1"/>
      <c r="D182" s="9"/>
      <c r="E182" s="1"/>
    </row>
    <row r="183" spans="2:5" x14ac:dyDescent="0.2">
      <c r="B183" s="1"/>
      <c r="C183" s="1"/>
      <c r="D183" s="9"/>
      <c r="E183" s="1"/>
    </row>
    <row r="184" spans="2:5" x14ac:dyDescent="0.2">
      <c r="B184" s="1"/>
      <c r="C184" s="1"/>
      <c r="D184" s="9"/>
      <c r="E184" s="1"/>
    </row>
    <row r="185" spans="2:5" x14ac:dyDescent="0.2">
      <c r="B185" s="1"/>
      <c r="C185" s="1"/>
      <c r="D185" s="9"/>
      <c r="E185" s="1"/>
    </row>
    <row r="186" spans="2:5" x14ac:dyDescent="0.2">
      <c r="B186" s="1"/>
      <c r="C186" s="1"/>
      <c r="D186" s="9"/>
      <c r="E186" s="1"/>
    </row>
    <row r="187" spans="2:5" x14ac:dyDescent="0.2">
      <c r="B187" s="1"/>
      <c r="C187" s="1"/>
      <c r="D187" s="9"/>
      <c r="E187" s="1"/>
    </row>
    <row r="188" spans="2:5" x14ac:dyDescent="0.2">
      <c r="B188" s="1"/>
      <c r="C188" s="1"/>
      <c r="D188" s="9"/>
      <c r="E188" s="1"/>
    </row>
    <row r="189" spans="2:5" x14ac:dyDescent="0.2">
      <c r="B189" s="1"/>
      <c r="C189" s="1"/>
      <c r="D189" s="9"/>
      <c r="E189" s="1"/>
    </row>
    <row r="190" spans="2:5" x14ac:dyDescent="0.2">
      <c r="B190" s="1"/>
      <c r="C190" s="1"/>
      <c r="D190" s="9"/>
      <c r="E190" s="1"/>
    </row>
    <row r="191" spans="2:5" x14ac:dyDescent="0.2">
      <c r="B191" s="1"/>
      <c r="C191" s="1"/>
      <c r="D191" s="9"/>
      <c r="E191" s="1"/>
    </row>
    <row r="192" spans="2:5" x14ac:dyDescent="0.2">
      <c r="B192" s="1"/>
      <c r="C192" s="1"/>
      <c r="D192" s="9"/>
      <c r="E192" s="1"/>
    </row>
    <row r="193" spans="2:5" x14ac:dyDescent="0.2">
      <c r="B193" s="1"/>
      <c r="C193" s="1"/>
      <c r="D193" s="9"/>
      <c r="E193" s="1"/>
    </row>
    <row r="194" spans="2:5" x14ac:dyDescent="0.2">
      <c r="B194" s="1"/>
      <c r="C194" s="1"/>
      <c r="D194" s="9"/>
      <c r="E194" s="1"/>
    </row>
    <row r="195" spans="2:5" x14ac:dyDescent="0.2">
      <c r="B195" s="1"/>
      <c r="C195" s="1"/>
      <c r="D195" s="9"/>
      <c r="E195" s="1"/>
    </row>
    <row r="196" spans="2:5" x14ac:dyDescent="0.2">
      <c r="B196" s="1"/>
      <c r="C196" s="1"/>
      <c r="D196" s="9"/>
      <c r="E196" s="1"/>
    </row>
    <row r="197" spans="2:5" x14ac:dyDescent="0.2">
      <c r="B197" s="1"/>
      <c r="C197" s="1"/>
      <c r="D197" s="9"/>
      <c r="E197" s="1"/>
    </row>
    <row r="198" spans="2:5" x14ac:dyDescent="0.2">
      <c r="B198" s="1"/>
      <c r="C198" s="1"/>
      <c r="D198" s="9"/>
      <c r="E198" s="1"/>
    </row>
    <row r="199" spans="2:5" x14ac:dyDescent="0.2">
      <c r="B199" s="1"/>
      <c r="C199" s="1"/>
      <c r="D199" s="9"/>
      <c r="E199" s="1"/>
    </row>
    <row r="200" spans="2:5" x14ac:dyDescent="0.2">
      <c r="B200" s="1"/>
      <c r="C200" s="1"/>
      <c r="D200" s="9"/>
      <c r="E200" s="1"/>
    </row>
    <row r="201" spans="2:5" x14ac:dyDescent="0.2">
      <c r="B201" s="1"/>
      <c r="C201" s="1"/>
      <c r="D201" s="9"/>
      <c r="E201" s="1"/>
    </row>
    <row r="202" spans="2:5" x14ac:dyDescent="0.2">
      <c r="B202" s="1"/>
      <c r="C202" s="1"/>
      <c r="D202" s="9"/>
      <c r="E202" s="1"/>
    </row>
    <row r="203" spans="2:5" x14ac:dyDescent="0.2">
      <c r="B203" s="1"/>
      <c r="C203" s="1"/>
      <c r="D203" s="9"/>
      <c r="E203" s="1"/>
    </row>
    <row r="204" spans="2:5" x14ac:dyDescent="0.2">
      <c r="B204" s="1"/>
      <c r="C204" s="1"/>
      <c r="D204" s="9"/>
      <c r="E204" s="1"/>
    </row>
    <row r="205" spans="2:5" x14ac:dyDescent="0.2">
      <c r="B205" s="1"/>
      <c r="C205" s="1"/>
      <c r="D205" s="9"/>
      <c r="E205" s="1"/>
    </row>
    <row r="206" spans="2:5" x14ac:dyDescent="0.2">
      <c r="B206" s="1"/>
      <c r="C206" s="1"/>
      <c r="D206" s="9"/>
      <c r="E206" s="1"/>
    </row>
    <row r="207" spans="2:5" x14ac:dyDescent="0.2">
      <c r="B207" s="1"/>
      <c r="C207" s="1"/>
      <c r="D207" s="9"/>
      <c r="E207" s="1"/>
    </row>
    <row r="208" spans="2:5" x14ac:dyDescent="0.2">
      <c r="B208" s="1"/>
      <c r="C208" s="1"/>
      <c r="D208" s="9"/>
      <c r="E208" s="1"/>
    </row>
    <row r="209" spans="2:5" x14ac:dyDescent="0.2">
      <c r="B209" s="1"/>
      <c r="C209" s="1"/>
      <c r="D209" s="9"/>
      <c r="E209" s="1"/>
    </row>
    <row r="210" spans="2:5" x14ac:dyDescent="0.2">
      <c r="B210" s="1"/>
      <c r="C210" s="1"/>
      <c r="D210" s="9"/>
      <c r="E210" s="1"/>
    </row>
    <row r="211" spans="2:5" x14ac:dyDescent="0.2">
      <c r="B211" s="1"/>
      <c r="C211" s="1"/>
      <c r="D211" s="9"/>
      <c r="E211" s="1"/>
    </row>
    <row r="212" spans="2:5" x14ac:dyDescent="0.2">
      <c r="B212" s="1"/>
      <c r="C212" s="1"/>
      <c r="D212" s="9"/>
      <c r="E212" s="1"/>
    </row>
    <row r="213" spans="2:5" x14ac:dyDescent="0.2">
      <c r="B213" s="1"/>
      <c r="C213" s="1"/>
      <c r="D213" s="9"/>
      <c r="E213" s="1"/>
    </row>
    <row r="214" spans="2:5" x14ac:dyDescent="0.2">
      <c r="B214" s="1"/>
      <c r="C214" s="1"/>
      <c r="D214" s="9"/>
      <c r="E214" s="1"/>
    </row>
    <row r="215" spans="2:5" x14ac:dyDescent="0.2">
      <c r="B215" s="1"/>
      <c r="C215" s="1"/>
      <c r="D215" s="9"/>
      <c r="E215" s="1"/>
    </row>
    <row r="216" spans="2:5" x14ac:dyDescent="0.2">
      <c r="B216" s="1"/>
      <c r="C216" s="1"/>
      <c r="D216" s="9"/>
      <c r="E216" s="1"/>
    </row>
    <row r="217" spans="2:5" x14ac:dyDescent="0.2">
      <c r="B217" s="1"/>
      <c r="C217" s="1"/>
      <c r="D217" s="9"/>
      <c r="E217" s="1"/>
    </row>
    <row r="218" spans="2:5" x14ac:dyDescent="0.2">
      <c r="B218" s="1"/>
      <c r="C218" s="1"/>
      <c r="D218" s="9"/>
      <c r="E218" s="1"/>
    </row>
    <row r="219" spans="2:5" x14ac:dyDescent="0.2">
      <c r="B219" s="1"/>
      <c r="C219" s="1"/>
      <c r="D219" s="9"/>
      <c r="E219" s="1"/>
    </row>
    <row r="220" spans="2:5" x14ac:dyDescent="0.2">
      <c r="B220" s="1"/>
      <c r="C220" s="1"/>
      <c r="D220" s="9"/>
      <c r="E220" s="1"/>
    </row>
    <row r="221" spans="2:5" x14ac:dyDescent="0.2">
      <c r="B221" s="1"/>
      <c r="C221" s="1"/>
      <c r="D221" s="9"/>
      <c r="E221" s="1"/>
    </row>
    <row r="222" spans="2:5" x14ac:dyDescent="0.2">
      <c r="B222" s="1"/>
      <c r="C222" s="1"/>
      <c r="D222" s="9"/>
      <c r="E222" s="1"/>
    </row>
    <row r="223" spans="2:5" x14ac:dyDescent="0.2">
      <c r="B223" s="1"/>
      <c r="C223" s="1"/>
      <c r="D223" s="9"/>
      <c r="E223" s="1"/>
    </row>
    <row r="224" spans="2:5" x14ac:dyDescent="0.2">
      <c r="B224" s="1"/>
      <c r="C224" s="1"/>
      <c r="D224" s="9"/>
      <c r="E224" s="1"/>
    </row>
    <row r="225" spans="2:5" x14ac:dyDescent="0.2">
      <c r="B225" s="1"/>
      <c r="C225" s="1"/>
      <c r="D225" s="9"/>
      <c r="E225" s="1"/>
    </row>
    <row r="226" spans="2:5" x14ac:dyDescent="0.2">
      <c r="B226" s="1"/>
      <c r="C226" s="1"/>
      <c r="D226" s="9"/>
      <c r="E226" s="1"/>
    </row>
    <row r="227" spans="2:5" x14ac:dyDescent="0.2">
      <c r="B227" s="1"/>
      <c r="C227" s="1"/>
      <c r="D227" s="9"/>
      <c r="E227" s="1"/>
    </row>
    <row r="228" spans="2:5" x14ac:dyDescent="0.2">
      <c r="B228" s="1"/>
      <c r="C228" s="1"/>
      <c r="D228" s="9"/>
      <c r="E228" s="1"/>
    </row>
    <row r="229" spans="2:5" x14ac:dyDescent="0.2">
      <c r="B229" s="1"/>
      <c r="C229" s="1"/>
      <c r="D229" s="9"/>
      <c r="E229" s="1"/>
    </row>
    <row r="230" spans="2:5" x14ac:dyDescent="0.2">
      <c r="B230" s="1"/>
      <c r="C230" s="1"/>
      <c r="D230" s="9"/>
      <c r="E230" s="1"/>
    </row>
    <row r="231" spans="2:5" x14ac:dyDescent="0.2">
      <c r="B231" s="1"/>
      <c r="C231" s="1"/>
      <c r="D231" s="9"/>
      <c r="E231" s="1"/>
    </row>
    <row r="232" spans="2:5" x14ac:dyDescent="0.2">
      <c r="B232" s="1"/>
      <c r="C232" s="1"/>
      <c r="D232" s="9"/>
      <c r="E232" s="1"/>
    </row>
    <row r="233" spans="2:5" x14ac:dyDescent="0.2">
      <c r="B233" s="1"/>
      <c r="C233" s="1"/>
      <c r="D233" s="9"/>
      <c r="E233" s="1"/>
    </row>
    <row r="234" spans="2:5" x14ac:dyDescent="0.2">
      <c r="B234" s="1"/>
      <c r="C234" s="1"/>
      <c r="D234" s="9"/>
      <c r="E234" s="1"/>
    </row>
    <row r="235" spans="2:5" x14ac:dyDescent="0.2">
      <c r="B235" s="1"/>
      <c r="C235" s="1"/>
      <c r="D235" s="9"/>
      <c r="E235" s="1"/>
    </row>
    <row r="236" spans="2:5" x14ac:dyDescent="0.2">
      <c r="B236" s="1"/>
      <c r="C236" s="1"/>
      <c r="D236" s="9"/>
      <c r="E236" s="1"/>
    </row>
    <row r="237" spans="2:5" x14ac:dyDescent="0.2">
      <c r="B237" s="1"/>
      <c r="C237" s="1"/>
      <c r="D237" s="9"/>
      <c r="E237" s="1"/>
    </row>
    <row r="238" spans="2:5" x14ac:dyDescent="0.2">
      <c r="B238" s="1"/>
      <c r="C238" s="1"/>
      <c r="D238" s="9"/>
      <c r="E238" s="1"/>
    </row>
    <row r="239" spans="2:5" x14ac:dyDescent="0.2">
      <c r="B239" s="1"/>
      <c r="C239" s="1"/>
      <c r="D239" s="9"/>
      <c r="E239" s="1"/>
    </row>
    <row r="240" spans="2:5" x14ac:dyDescent="0.2">
      <c r="B240" s="1"/>
      <c r="C240" s="1"/>
      <c r="D240" s="9"/>
      <c r="E240" s="1"/>
    </row>
    <row r="241" spans="2:5" x14ac:dyDescent="0.2">
      <c r="B241" s="1"/>
      <c r="C241" s="1"/>
      <c r="D241" s="9"/>
      <c r="E241" s="1"/>
    </row>
    <row r="242" spans="2:5" x14ac:dyDescent="0.2">
      <c r="B242" s="1"/>
      <c r="C242" s="1"/>
      <c r="D242" s="9"/>
      <c r="E242" s="1"/>
    </row>
    <row r="243" spans="2:5" x14ac:dyDescent="0.2">
      <c r="B243" s="1"/>
      <c r="C243" s="1"/>
      <c r="D243" s="9"/>
      <c r="E243" s="1"/>
    </row>
    <row r="244" spans="2:5" x14ac:dyDescent="0.2">
      <c r="B244" s="1"/>
      <c r="C244" s="1"/>
      <c r="D244" s="9"/>
      <c r="E244" s="1"/>
    </row>
    <row r="245" spans="2:5" x14ac:dyDescent="0.2">
      <c r="B245" s="1"/>
      <c r="C245" s="1"/>
      <c r="D245" s="9"/>
      <c r="E245" s="1"/>
    </row>
    <row r="246" spans="2:5" x14ac:dyDescent="0.2">
      <c r="B246" s="1"/>
      <c r="C246" s="1"/>
      <c r="D246" s="9"/>
      <c r="E246" s="1"/>
    </row>
    <row r="247" spans="2:5" x14ac:dyDescent="0.2">
      <c r="B247" s="1"/>
      <c r="C247" s="1"/>
      <c r="D247" s="9"/>
      <c r="E247" s="1"/>
    </row>
    <row r="248" spans="2:5" x14ac:dyDescent="0.2">
      <c r="B248" s="1"/>
      <c r="C248" s="1"/>
      <c r="D248" s="9"/>
      <c r="E248" s="1"/>
    </row>
    <row r="249" spans="2:5" x14ac:dyDescent="0.2">
      <c r="B249" s="1"/>
      <c r="C249" s="1"/>
      <c r="D249" s="9"/>
      <c r="E249" s="1"/>
    </row>
    <row r="250" spans="2:5" x14ac:dyDescent="0.2">
      <c r="B250" s="1"/>
      <c r="C250" s="1"/>
      <c r="D250" s="9"/>
      <c r="E250" s="1"/>
    </row>
    <row r="251" spans="2:5" x14ac:dyDescent="0.2">
      <c r="B251" s="1"/>
      <c r="C251" s="1"/>
      <c r="D251" s="9"/>
      <c r="E251" s="1"/>
    </row>
    <row r="252" spans="2:5" x14ac:dyDescent="0.2">
      <c r="B252" s="1"/>
      <c r="C252" s="1"/>
      <c r="D252" s="9"/>
      <c r="E252" s="1"/>
    </row>
    <row r="253" spans="2:5" x14ac:dyDescent="0.2">
      <c r="B253" s="1"/>
      <c r="C253" s="1"/>
      <c r="D253" s="9"/>
      <c r="E253" s="1"/>
    </row>
    <row r="254" spans="2:5" x14ac:dyDescent="0.2">
      <c r="B254" s="1"/>
      <c r="C254" s="1"/>
      <c r="D254" s="9"/>
      <c r="E254" s="1"/>
    </row>
    <row r="255" spans="2:5" x14ac:dyDescent="0.2">
      <c r="B255" s="1"/>
      <c r="C255" s="1"/>
      <c r="D255" s="9"/>
      <c r="E255" s="1"/>
    </row>
    <row r="256" spans="2:5" x14ac:dyDescent="0.2">
      <c r="B256" s="1"/>
      <c r="C256" s="1"/>
      <c r="D256" s="9"/>
      <c r="E256" s="1"/>
    </row>
    <row r="257" spans="2:5" x14ac:dyDescent="0.2">
      <c r="B257" s="1"/>
      <c r="C257" s="1"/>
      <c r="D257" s="9"/>
      <c r="E257" s="1"/>
    </row>
    <row r="258" spans="2:5" x14ac:dyDescent="0.2">
      <c r="B258" s="1"/>
      <c r="C258" s="1"/>
      <c r="D258" s="9"/>
      <c r="E258" s="1"/>
    </row>
    <row r="259" spans="2:5" x14ac:dyDescent="0.2">
      <c r="B259" s="1"/>
      <c r="C259" s="1"/>
      <c r="D259" s="9"/>
      <c r="E259" s="1"/>
    </row>
    <row r="260" spans="2:5" x14ac:dyDescent="0.2">
      <c r="B260" s="1"/>
      <c r="C260" s="1"/>
      <c r="D260" s="9"/>
      <c r="E260" s="1"/>
    </row>
    <row r="261" spans="2:5" x14ac:dyDescent="0.2">
      <c r="B261" s="1"/>
      <c r="C261" s="1"/>
      <c r="D261" s="9"/>
      <c r="E261" s="1"/>
    </row>
    <row r="262" spans="2:5" x14ac:dyDescent="0.2">
      <c r="B262" s="1"/>
      <c r="C262" s="1"/>
      <c r="D262" s="9"/>
      <c r="E262" s="1"/>
    </row>
    <row r="263" spans="2:5" x14ac:dyDescent="0.2">
      <c r="B263" s="1"/>
      <c r="C263" s="1"/>
      <c r="D263" s="9"/>
      <c r="E263" s="1"/>
    </row>
    <row r="264" spans="2:5" x14ac:dyDescent="0.2">
      <c r="B264" s="1"/>
      <c r="C264" s="1"/>
      <c r="D264" s="9"/>
      <c r="E264" s="1"/>
    </row>
    <row r="265" spans="2:5" x14ac:dyDescent="0.2">
      <c r="B265" s="1"/>
      <c r="C265" s="1"/>
      <c r="D265" s="9"/>
      <c r="E265" s="1"/>
    </row>
    <row r="266" spans="2:5" x14ac:dyDescent="0.2">
      <c r="B266" s="1"/>
      <c r="C266" s="1"/>
      <c r="D266" s="9"/>
      <c r="E266" s="1"/>
    </row>
    <row r="267" spans="2:5" x14ac:dyDescent="0.2">
      <c r="B267" s="1"/>
      <c r="C267" s="1"/>
      <c r="D267" s="9"/>
      <c r="E267" s="1"/>
    </row>
    <row r="268" spans="2:5" x14ac:dyDescent="0.2">
      <c r="B268" s="1"/>
      <c r="C268" s="1"/>
      <c r="D268" s="9"/>
      <c r="E268" s="1"/>
    </row>
    <row r="269" spans="2:5" x14ac:dyDescent="0.2">
      <c r="B269" s="1"/>
      <c r="C269" s="1"/>
      <c r="D269" s="9"/>
      <c r="E269" s="1"/>
    </row>
    <row r="270" spans="2:5" x14ac:dyDescent="0.2">
      <c r="B270" s="1"/>
      <c r="C270" s="1"/>
      <c r="D270" s="9"/>
      <c r="E270" s="1"/>
    </row>
    <row r="271" spans="2:5" x14ac:dyDescent="0.2">
      <c r="B271" s="1"/>
      <c r="C271" s="1"/>
      <c r="D271" s="9"/>
      <c r="E271" s="1"/>
    </row>
    <row r="272" spans="2:5" x14ac:dyDescent="0.2">
      <c r="B272" s="1"/>
      <c r="C272" s="1"/>
      <c r="D272" s="9"/>
      <c r="E272" s="1"/>
    </row>
    <row r="273" spans="2:5" x14ac:dyDescent="0.2">
      <c r="B273" s="1"/>
      <c r="C273" s="1"/>
      <c r="D273" s="9"/>
      <c r="E273" s="1"/>
    </row>
    <row r="274" spans="2:5" x14ac:dyDescent="0.2">
      <c r="B274" s="1"/>
      <c r="C274" s="1"/>
      <c r="D274" s="9"/>
      <c r="E274" s="1"/>
    </row>
    <row r="275" spans="2:5" x14ac:dyDescent="0.2">
      <c r="B275" s="1"/>
      <c r="C275" s="1"/>
      <c r="D275" s="9"/>
      <c r="E275" s="1"/>
    </row>
    <row r="276" spans="2:5" x14ac:dyDescent="0.2">
      <c r="B276" s="1"/>
      <c r="C276" s="1"/>
      <c r="D276" s="9"/>
      <c r="E276" s="1"/>
    </row>
    <row r="277" spans="2:5" x14ac:dyDescent="0.2">
      <c r="B277" s="1"/>
      <c r="C277" s="1"/>
      <c r="D277" s="9"/>
      <c r="E277" s="1"/>
    </row>
    <row r="278" spans="2:5" x14ac:dyDescent="0.2">
      <c r="B278" s="1"/>
      <c r="C278" s="1"/>
      <c r="D278" s="9"/>
      <c r="E278" s="1"/>
    </row>
    <row r="279" spans="2:5" x14ac:dyDescent="0.2">
      <c r="B279" s="1"/>
      <c r="C279" s="1"/>
      <c r="D279" s="9"/>
      <c r="E279" s="1"/>
    </row>
    <row r="280" spans="2:5" x14ac:dyDescent="0.2">
      <c r="B280" s="1"/>
      <c r="C280" s="1"/>
      <c r="D280" s="9"/>
      <c r="E280" s="1"/>
    </row>
    <row r="281" spans="2:5" x14ac:dyDescent="0.2">
      <c r="B281" s="1"/>
      <c r="C281" s="1"/>
      <c r="D281" s="9"/>
      <c r="E281" s="1"/>
    </row>
    <row r="282" spans="2:5" x14ac:dyDescent="0.2">
      <c r="B282" s="1"/>
      <c r="C282" s="1"/>
      <c r="D282" s="9"/>
      <c r="E282" s="1"/>
    </row>
    <row r="283" spans="2:5" x14ac:dyDescent="0.2">
      <c r="B283" s="1"/>
      <c r="C283" s="1"/>
      <c r="D283" s="9"/>
      <c r="E283" s="1"/>
    </row>
    <row r="284" spans="2:5" x14ac:dyDescent="0.2">
      <c r="B284" s="1"/>
      <c r="C284" s="1"/>
      <c r="D284" s="9"/>
      <c r="E284" s="1"/>
    </row>
    <row r="285" spans="2:5" x14ac:dyDescent="0.2">
      <c r="B285" s="1"/>
      <c r="C285" s="1"/>
      <c r="D285" s="9"/>
      <c r="E285" s="1"/>
    </row>
    <row r="286" spans="2:5" x14ac:dyDescent="0.2">
      <c r="B286" s="1"/>
      <c r="C286" s="1"/>
      <c r="D286" s="9"/>
      <c r="E286" s="1"/>
    </row>
    <row r="287" spans="2:5" x14ac:dyDescent="0.2">
      <c r="B287" s="1"/>
      <c r="C287" s="1"/>
      <c r="D287" s="9"/>
      <c r="E287" s="1"/>
    </row>
    <row r="288" spans="2:5" x14ac:dyDescent="0.2">
      <c r="B288" s="1"/>
      <c r="C288" s="1"/>
      <c r="D288" s="9"/>
      <c r="E288" s="1"/>
    </row>
    <row r="289" spans="2:5" x14ac:dyDescent="0.2">
      <c r="B289" s="1"/>
      <c r="C289" s="1"/>
      <c r="D289" s="9"/>
      <c r="E289" s="1"/>
    </row>
    <row r="290" spans="2:5" x14ac:dyDescent="0.2">
      <c r="B290" s="1"/>
      <c r="C290" s="1"/>
      <c r="D290" s="9"/>
      <c r="E290" s="1"/>
    </row>
    <row r="291" spans="2:5" x14ac:dyDescent="0.2">
      <c r="B291" s="1"/>
      <c r="C291" s="1"/>
      <c r="D291" s="9"/>
      <c r="E291" s="1"/>
    </row>
    <row r="292" spans="2:5" x14ac:dyDescent="0.2">
      <c r="B292" s="1"/>
      <c r="C292" s="1"/>
      <c r="D292" s="9"/>
      <c r="E292" s="1"/>
    </row>
    <row r="293" spans="2:5" x14ac:dyDescent="0.2">
      <c r="B293" s="1"/>
      <c r="C293" s="1"/>
      <c r="D293" s="9"/>
      <c r="E293" s="1"/>
    </row>
    <row r="294" spans="2:5" x14ac:dyDescent="0.2">
      <c r="B294" s="1"/>
      <c r="C294" s="1"/>
      <c r="D294" s="9"/>
      <c r="E294" s="1"/>
    </row>
    <row r="295" spans="2:5" x14ac:dyDescent="0.2">
      <c r="B295" s="1"/>
      <c r="C295" s="1"/>
      <c r="D295" s="9"/>
      <c r="E295" s="1"/>
    </row>
    <row r="296" spans="2:5" x14ac:dyDescent="0.2">
      <c r="B296" s="1"/>
      <c r="C296" s="1"/>
      <c r="D296" s="9"/>
      <c r="E296" s="1"/>
    </row>
    <row r="297" spans="2:5" x14ac:dyDescent="0.2">
      <c r="B297" s="1"/>
      <c r="C297" s="1"/>
      <c r="D297" s="9"/>
      <c r="E297" s="1"/>
    </row>
    <row r="298" spans="2:5" x14ac:dyDescent="0.2">
      <c r="B298" s="1"/>
      <c r="C298" s="1"/>
      <c r="D298" s="9"/>
      <c r="E298" s="1"/>
    </row>
    <row r="299" spans="2:5" x14ac:dyDescent="0.2">
      <c r="B299" s="1"/>
      <c r="C299" s="1"/>
      <c r="D299" s="9"/>
      <c r="E299" s="1"/>
    </row>
    <row r="300" spans="2:5" x14ac:dyDescent="0.2">
      <c r="B300" s="1"/>
      <c r="C300" s="1"/>
      <c r="D300" s="9"/>
      <c r="E300" s="1"/>
    </row>
    <row r="301" spans="2:5" x14ac:dyDescent="0.2">
      <c r="B301" s="1"/>
      <c r="C301" s="1"/>
      <c r="D301" s="9"/>
      <c r="E301" s="1"/>
    </row>
    <row r="302" spans="2:5" x14ac:dyDescent="0.2">
      <c r="B302" s="1"/>
      <c r="C302" s="1"/>
      <c r="D302" s="9"/>
      <c r="E302" s="1"/>
    </row>
    <row r="303" spans="2:5" x14ac:dyDescent="0.2">
      <c r="B303" s="1"/>
      <c r="C303" s="1"/>
      <c r="D303" s="9"/>
      <c r="E303" s="1"/>
    </row>
    <row r="304" spans="2:5" x14ac:dyDescent="0.2">
      <c r="B304" s="1"/>
      <c r="C304" s="1"/>
      <c r="D304" s="9"/>
      <c r="E304" s="1"/>
    </row>
    <row r="305" spans="2:5" x14ac:dyDescent="0.2">
      <c r="B305" s="1"/>
      <c r="C305" s="1"/>
      <c r="D305" s="9"/>
      <c r="E305" s="1"/>
    </row>
    <row r="306" spans="2:5" x14ac:dyDescent="0.2">
      <c r="B306" s="1"/>
      <c r="C306" s="1"/>
      <c r="D306" s="9"/>
      <c r="E306" s="1"/>
    </row>
    <row r="307" spans="2:5" x14ac:dyDescent="0.2">
      <c r="B307" s="1"/>
      <c r="C307" s="1"/>
      <c r="D307" s="9"/>
      <c r="E307" s="1"/>
    </row>
    <row r="308" spans="2:5" x14ac:dyDescent="0.2">
      <c r="B308" s="1"/>
      <c r="C308" s="1"/>
      <c r="D308" s="9"/>
      <c r="E308" s="1"/>
    </row>
    <row r="309" spans="2:5" x14ac:dyDescent="0.2">
      <c r="B309" s="1"/>
      <c r="C309" s="1"/>
      <c r="D309" s="9"/>
      <c r="E309" s="1"/>
    </row>
    <row r="310" spans="2:5" x14ac:dyDescent="0.2">
      <c r="B310" s="1"/>
      <c r="C310" s="1"/>
      <c r="D310" s="9"/>
      <c r="E310" s="1"/>
    </row>
    <row r="311" spans="2:5" x14ac:dyDescent="0.2">
      <c r="B311" s="1"/>
      <c r="C311" s="1"/>
      <c r="D311" s="9"/>
      <c r="E311" s="1"/>
    </row>
    <row r="312" spans="2:5" x14ac:dyDescent="0.2">
      <c r="B312" s="1"/>
      <c r="C312" s="1"/>
      <c r="D312" s="9"/>
      <c r="E312" s="1"/>
    </row>
    <row r="313" spans="2:5" x14ac:dyDescent="0.2">
      <c r="B313" s="1"/>
      <c r="C313" s="1"/>
      <c r="D313" s="9"/>
      <c r="E313" s="1"/>
    </row>
    <row r="314" spans="2:5" x14ac:dyDescent="0.2">
      <c r="B314" s="1"/>
      <c r="C314" s="1"/>
      <c r="D314" s="9"/>
      <c r="E314" s="1"/>
    </row>
    <row r="315" spans="2:5" x14ac:dyDescent="0.2">
      <c r="B315" s="1"/>
      <c r="C315" s="1"/>
      <c r="D315" s="9"/>
      <c r="E315" s="1"/>
    </row>
    <row r="316" spans="2:5" x14ac:dyDescent="0.2">
      <c r="B316" s="1"/>
      <c r="C316" s="1"/>
      <c r="D316" s="9"/>
      <c r="E316" s="1"/>
    </row>
    <row r="317" spans="2:5" x14ac:dyDescent="0.2">
      <c r="B317" s="1"/>
      <c r="C317" s="1"/>
      <c r="D317" s="9"/>
      <c r="E317" s="1"/>
    </row>
    <row r="318" spans="2:5" x14ac:dyDescent="0.2">
      <c r="B318" s="1"/>
      <c r="C318" s="1"/>
      <c r="D318" s="9"/>
      <c r="E318" s="1"/>
    </row>
    <row r="319" spans="2:5" x14ac:dyDescent="0.2">
      <c r="B319" s="1"/>
      <c r="C319" s="1"/>
      <c r="D319" s="9"/>
      <c r="E319" s="1"/>
    </row>
    <row r="320" spans="2:5" x14ac:dyDescent="0.2">
      <c r="B320" s="1"/>
      <c r="C320" s="1"/>
      <c r="D320" s="9"/>
      <c r="E320" s="1"/>
    </row>
    <row r="321" spans="2:5" x14ac:dyDescent="0.2">
      <c r="B321" s="1"/>
      <c r="C321" s="1"/>
      <c r="D321" s="9"/>
      <c r="E321" s="1"/>
    </row>
    <row r="322" spans="2:5" x14ac:dyDescent="0.2">
      <c r="B322" s="1"/>
      <c r="C322" s="1"/>
      <c r="D322" s="9"/>
      <c r="E322" s="1"/>
    </row>
    <row r="323" spans="2:5" x14ac:dyDescent="0.2">
      <c r="B323" s="1"/>
      <c r="C323" s="1"/>
      <c r="D323" s="9"/>
      <c r="E323" s="1"/>
    </row>
    <row r="324" spans="2:5" x14ac:dyDescent="0.2">
      <c r="B324" s="1"/>
      <c r="C324" s="1"/>
      <c r="D324" s="9"/>
      <c r="E324" s="1"/>
    </row>
    <row r="325" spans="2:5" x14ac:dyDescent="0.2">
      <c r="B325" s="1"/>
      <c r="C325" s="1"/>
      <c r="D325" s="9"/>
      <c r="E325" s="1"/>
    </row>
    <row r="326" spans="2:5" x14ac:dyDescent="0.2">
      <c r="B326" s="1"/>
      <c r="C326" s="1"/>
      <c r="D326" s="9"/>
      <c r="E326" s="1"/>
    </row>
    <row r="327" spans="2:5" x14ac:dyDescent="0.2">
      <c r="B327" s="1"/>
      <c r="C327" s="1"/>
      <c r="D327" s="9"/>
      <c r="E327" s="1"/>
    </row>
    <row r="328" spans="2:5" x14ac:dyDescent="0.2">
      <c r="B328" s="1"/>
      <c r="C328" s="1"/>
      <c r="D328" s="9"/>
      <c r="E328" s="1"/>
    </row>
    <row r="329" spans="2:5" x14ac:dyDescent="0.2">
      <c r="B329" s="1"/>
      <c r="C329" s="1"/>
      <c r="D329" s="9"/>
      <c r="E329" s="1"/>
    </row>
    <row r="330" spans="2:5" x14ac:dyDescent="0.2">
      <c r="B330" s="1"/>
      <c r="C330" s="1"/>
      <c r="D330" s="9"/>
      <c r="E330" s="1"/>
    </row>
    <row r="331" spans="2:5" x14ac:dyDescent="0.2">
      <c r="B331" s="1"/>
      <c r="C331" s="1"/>
      <c r="D331" s="9"/>
      <c r="E331" s="1"/>
    </row>
    <row r="332" spans="2:5" x14ac:dyDescent="0.2">
      <c r="B332" s="1"/>
      <c r="C332" s="1"/>
      <c r="D332" s="9"/>
      <c r="E332" s="1"/>
    </row>
    <row r="333" spans="2:5" x14ac:dyDescent="0.2">
      <c r="B333" s="1"/>
      <c r="C333" s="1"/>
      <c r="D333" s="9"/>
      <c r="E333" s="1"/>
    </row>
    <row r="334" spans="2:5" x14ac:dyDescent="0.2">
      <c r="B334" s="1"/>
      <c r="C334" s="1"/>
      <c r="D334" s="9"/>
      <c r="E334" s="1"/>
    </row>
    <row r="335" spans="2:5" x14ac:dyDescent="0.2">
      <c r="B335" s="1"/>
      <c r="C335" s="1"/>
      <c r="D335" s="9"/>
      <c r="E335" s="1"/>
    </row>
    <row r="336" spans="2:5" x14ac:dyDescent="0.2">
      <c r="B336" s="1"/>
      <c r="C336" s="1"/>
      <c r="D336" s="9"/>
      <c r="E336" s="1"/>
    </row>
    <row r="337" spans="2:5" x14ac:dyDescent="0.2">
      <c r="B337" s="1"/>
      <c r="C337" s="1"/>
      <c r="D337" s="9"/>
      <c r="E337" s="1"/>
    </row>
    <row r="338" spans="2:5" x14ac:dyDescent="0.2">
      <c r="B338" s="1"/>
      <c r="C338" s="1"/>
      <c r="D338" s="9"/>
      <c r="E338" s="1"/>
    </row>
    <row r="339" spans="2:5" x14ac:dyDescent="0.2">
      <c r="B339" s="1"/>
      <c r="C339" s="1"/>
      <c r="D339" s="9"/>
      <c r="E339" s="1"/>
    </row>
    <row r="340" spans="2:5" x14ac:dyDescent="0.2">
      <c r="B340" s="1"/>
      <c r="C340" s="1"/>
      <c r="D340" s="9"/>
      <c r="E340" s="1"/>
    </row>
    <row r="341" spans="2:5" x14ac:dyDescent="0.2">
      <c r="B341" s="1"/>
      <c r="C341" s="1"/>
      <c r="D341" s="9"/>
      <c r="E341" s="1"/>
    </row>
    <row r="342" spans="2:5" x14ac:dyDescent="0.2">
      <c r="B342" s="1"/>
      <c r="C342" s="1"/>
      <c r="D342" s="9"/>
      <c r="E342" s="1"/>
    </row>
    <row r="343" spans="2:5" x14ac:dyDescent="0.2">
      <c r="B343" s="1"/>
      <c r="C343" s="1"/>
      <c r="D343" s="9"/>
      <c r="E343" s="1"/>
    </row>
    <row r="344" spans="2:5" x14ac:dyDescent="0.2">
      <c r="B344" s="1"/>
      <c r="C344" s="1"/>
      <c r="D344" s="9"/>
      <c r="E344" s="1"/>
    </row>
    <row r="345" spans="2:5" x14ac:dyDescent="0.2">
      <c r="B345" s="1"/>
      <c r="C345" s="1"/>
      <c r="D345" s="9"/>
      <c r="E345" s="1"/>
    </row>
    <row r="346" spans="2:5" x14ac:dyDescent="0.2">
      <c r="B346" s="1"/>
      <c r="C346" s="1"/>
      <c r="D346" s="9"/>
      <c r="E346" s="1"/>
    </row>
    <row r="347" spans="2:5" x14ac:dyDescent="0.2">
      <c r="B347" s="1"/>
      <c r="C347" s="1"/>
      <c r="D347" s="9"/>
      <c r="E347" s="1"/>
    </row>
    <row r="348" spans="2:5" x14ac:dyDescent="0.2">
      <c r="B348" s="1"/>
      <c r="C348" s="1"/>
      <c r="D348" s="9"/>
      <c r="E348" s="1"/>
    </row>
    <row r="349" spans="2:5" x14ac:dyDescent="0.2">
      <c r="B349" s="1"/>
      <c r="C349" s="1"/>
      <c r="D349" s="9"/>
      <c r="E349" s="1"/>
    </row>
    <row r="350" spans="2:5" x14ac:dyDescent="0.2">
      <c r="B350" s="1"/>
      <c r="C350" s="1"/>
      <c r="D350" s="9"/>
      <c r="E350" s="1"/>
    </row>
    <row r="351" spans="2:5" x14ac:dyDescent="0.2">
      <c r="B351" s="1"/>
      <c r="C351" s="1"/>
      <c r="D351" s="9"/>
      <c r="E351" s="1"/>
    </row>
    <row r="352" spans="2:5" x14ac:dyDescent="0.2">
      <c r="B352" s="1"/>
      <c r="C352" s="1"/>
      <c r="D352" s="9"/>
      <c r="E352" s="1"/>
    </row>
    <row r="353" spans="2:5" x14ac:dyDescent="0.2">
      <c r="B353" s="1"/>
      <c r="C353" s="1"/>
      <c r="D353" s="9"/>
      <c r="E353" s="1"/>
    </row>
    <row r="354" spans="2:5" x14ac:dyDescent="0.2">
      <c r="B354" s="1"/>
      <c r="C354" s="1"/>
      <c r="D354" s="9"/>
      <c r="E354" s="1"/>
    </row>
    <row r="355" spans="2:5" x14ac:dyDescent="0.2">
      <c r="B355" s="1"/>
      <c r="C355" s="1"/>
      <c r="D355" s="9"/>
      <c r="E355" s="1"/>
    </row>
    <row r="356" spans="2:5" x14ac:dyDescent="0.2">
      <c r="B356" s="1"/>
      <c r="C356" s="1"/>
      <c r="D356" s="9"/>
      <c r="E356" s="1"/>
    </row>
    <row r="357" spans="2:5" x14ac:dyDescent="0.2">
      <c r="B357" s="1"/>
      <c r="C357" s="1"/>
      <c r="D357" s="9"/>
      <c r="E357" s="1"/>
    </row>
    <row r="358" spans="2:5" x14ac:dyDescent="0.2">
      <c r="B358" s="1"/>
      <c r="C358" s="1"/>
      <c r="D358" s="9"/>
      <c r="E358" s="1"/>
    </row>
    <row r="359" spans="2:5" x14ac:dyDescent="0.2">
      <c r="B359" s="1"/>
      <c r="C359" s="1"/>
      <c r="D359" s="9"/>
      <c r="E359" s="1"/>
    </row>
    <row r="360" spans="2:5" x14ac:dyDescent="0.2">
      <c r="B360" s="1"/>
      <c r="C360" s="1"/>
      <c r="D360" s="9"/>
      <c r="E360" s="1"/>
    </row>
    <row r="361" spans="2:5" x14ac:dyDescent="0.2">
      <c r="B361" s="1"/>
      <c r="C361" s="1"/>
      <c r="D361" s="9"/>
      <c r="E361" s="1"/>
    </row>
    <row r="362" spans="2:5" x14ac:dyDescent="0.2">
      <c r="B362" s="1"/>
      <c r="C362" s="1"/>
      <c r="D362" s="9"/>
      <c r="E362" s="1"/>
    </row>
    <row r="363" spans="2:5" x14ac:dyDescent="0.2">
      <c r="B363" s="1"/>
      <c r="C363" s="1"/>
      <c r="D363" s="9"/>
      <c r="E363" s="1"/>
    </row>
    <row r="364" spans="2:5" x14ac:dyDescent="0.2">
      <c r="B364" s="1"/>
      <c r="C364" s="1"/>
      <c r="D364" s="9"/>
      <c r="E364" s="1"/>
    </row>
    <row r="365" spans="2:5" x14ac:dyDescent="0.2">
      <c r="B365" s="1"/>
      <c r="C365" s="1"/>
      <c r="D365" s="9"/>
      <c r="E365" s="1"/>
    </row>
    <row r="366" spans="2:5" x14ac:dyDescent="0.2">
      <c r="B366" s="1"/>
      <c r="C366" s="1"/>
      <c r="D366" s="9"/>
      <c r="E366" s="1"/>
    </row>
    <row r="367" spans="2:5" x14ac:dyDescent="0.2">
      <c r="B367" s="1"/>
      <c r="C367" s="1"/>
      <c r="D367" s="9"/>
      <c r="E367" s="1"/>
    </row>
    <row r="368" spans="2:5" x14ac:dyDescent="0.2">
      <c r="B368" s="1"/>
      <c r="C368" s="1"/>
      <c r="D368" s="9"/>
      <c r="E368" s="1"/>
    </row>
    <row r="369" spans="2:5" x14ac:dyDescent="0.2">
      <c r="B369" s="1"/>
      <c r="C369" s="1"/>
      <c r="D369" s="9"/>
      <c r="E369" s="1"/>
    </row>
    <row r="370" spans="2:5" x14ac:dyDescent="0.2">
      <c r="B370" s="1"/>
      <c r="C370" s="1"/>
      <c r="D370" s="9"/>
      <c r="E370" s="1"/>
    </row>
    <row r="371" spans="2:5" x14ac:dyDescent="0.2">
      <c r="B371" s="1"/>
      <c r="C371" s="1"/>
      <c r="D371" s="9"/>
      <c r="E371" s="1"/>
    </row>
    <row r="372" spans="2:5" x14ac:dyDescent="0.2">
      <c r="B372" s="1"/>
      <c r="C372" s="1"/>
      <c r="D372" s="9"/>
      <c r="E372" s="1"/>
    </row>
    <row r="373" spans="2:5" x14ac:dyDescent="0.2">
      <c r="B373" s="1"/>
      <c r="C373" s="1"/>
      <c r="D373" s="9"/>
      <c r="E373" s="1"/>
    </row>
    <row r="374" spans="2:5" x14ac:dyDescent="0.2">
      <c r="B374" s="1"/>
      <c r="C374" s="1"/>
      <c r="D374" s="9"/>
      <c r="E374" s="1"/>
    </row>
    <row r="375" spans="2:5" x14ac:dyDescent="0.2">
      <c r="B375" s="1"/>
      <c r="C375" s="1"/>
      <c r="D375" s="9"/>
      <c r="E375" s="1"/>
    </row>
    <row r="376" spans="2:5" x14ac:dyDescent="0.2">
      <c r="B376" s="1"/>
      <c r="C376" s="1"/>
      <c r="D376" s="9"/>
      <c r="E376" s="1"/>
    </row>
    <row r="377" spans="2:5" x14ac:dyDescent="0.2">
      <c r="B377" s="1"/>
      <c r="C377" s="1"/>
      <c r="D377" s="9"/>
      <c r="E377" s="1"/>
    </row>
    <row r="378" spans="2:5" x14ac:dyDescent="0.2">
      <c r="B378" s="1"/>
      <c r="C378" s="1"/>
      <c r="D378" s="9"/>
      <c r="E378" s="1"/>
    </row>
    <row r="379" spans="2:5" x14ac:dyDescent="0.2">
      <c r="B379" s="1"/>
      <c r="C379" s="1"/>
      <c r="D379" s="9"/>
      <c r="E379" s="1"/>
    </row>
    <row r="380" spans="2:5" x14ac:dyDescent="0.2">
      <c r="B380" s="1"/>
      <c r="C380" s="1"/>
      <c r="D380" s="9"/>
      <c r="E380" s="1"/>
    </row>
    <row r="381" spans="2:5" x14ac:dyDescent="0.2">
      <c r="B381" s="1"/>
      <c r="C381" s="1"/>
      <c r="D381" s="9"/>
      <c r="E381" s="1"/>
    </row>
    <row r="382" spans="2:5" x14ac:dyDescent="0.2">
      <c r="B382" s="1"/>
      <c r="C382" s="1"/>
      <c r="D382" s="9"/>
      <c r="E382" s="1"/>
    </row>
    <row r="383" spans="2:5" x14ac:dyDescent="0.2">
      <c r="B383" s="1"/>
      <c r="C383" s="1"/>
      <c r="D383" s="9"/>
      <c r="E383" s="1"/>
    </row>
    <row r="384" spans="2:5" x14ac:dyDescent="0.2">
      <c r="B384" s="1"/>
      <c r="C384" s="1"/>
      <c r="D384" s="9"/>
      <c r="E384" s="1"/>
    </row>
    <row r="385" spans="2:5" x14ac:dyDescent="0.2">
      <c r="B385" s="1"/>
      <c r="C385" s="1"/>
      <c r="D385" s="9"/>
      <c r="E385" s="1"/>
    </row>
    <row r="386" spans="2:5" x14ac:dyDescent="0.2">
      <c r="B386" s="1"/>
      <c r="C386" s="1"/>
      <c r="D386" s="9"/>
      <c r="E386" s="1"/>
    </row>
    <row r="387" spans="2:5" x14ac:dyDescent="0.2">
      <c r="B387" s="1"/>
      <c r="C387" s="1"/>
      <c r="D387" s="9"/>
      <c r="E387" s="1"/>
    </row>
    <row r="388" spans="2:5" x14ac:dyDescent="0.2">
      <c r="B388" s="1"/>
      <c r="C388" s="1"/>
      <c r="D388" s="9"/>
      <c r="E388" s="1"/>
    </row>
    <row r="389" spans="2:5" x14ac:dyDescent="0.2">
      <c r="B389" s="1"/>
      <c r="C389" s="1"/>
      <c r="D389" s="9"/>
      <c r="E389" s="1"/>
    </row>
    <row r="390" spans="2:5" x14ac:dyDescent="0.2">
      <c r="B390" s="1"/>
      <c r="C390" s="1"/>
      <c r="D390" s="9"/>
      <c r="E390" s="1"/>
    </row>
    <row r="391" spans="2:5" x14ac:dyDescent="0.2">
      <c r="B391" s="1"/>
      <c r="C391" s="1"/>
      <c r="D391" s="9"/>
      <c r="E391" s="1"/>
    </row>
    <row r="392" spans="2:5" x14ac:dyDescent="0.2">
      <c r="B392" s="1"/>
      <c r="C392" s="1"/>
      <c r="D392" s="9"/>
      <c r="E392" s="1"/>
    </row>
    <row r="393" spans="2:5" x14ac:dyDescent="0.2">
      <c r="B393" s="1"/>
      <c r="C393" s="1"/>
      <c r="D393" s="9"/>
      <c r="E393" s="1"/>
    </row>
    <row r="394" spans="2:5" x14ac:dyDescent="0.2">
      <c r="B394" s="1"/>
      <c r="C394" s="1"/>
      <c r="D394" s="9"/>
      <c r="E394" s="1"/>
    </row>
    <row r="395" spans="2:5" x14ac:dyDescent="0.2">
      <c r="B395" s="1"/>
      <c r="C395" s="1"/>
      <c r="D395" s="9"/>
      <c r="E395" s="1"/>
    </row>
    <row r="396" spans="2:5" x14ac:dyDescent="0.2">
      <c r="B396" s="1"/>
      <c r="C396" s="1"/>
      <c r="D396" s="9"/>
      <c r="E396" s="1"/>
    </row>
    <row r="397" spans="2:5" x14ac:dyDescent="0.2">
      <c r="B397" s="1"/>
      <c r="C397" s="1"/>
      <c r="D397" s="9"/>
      <c r="E397" s="1"/>
    </row>
    <row r="398" spans="2:5" x14ac:dyDescent="0.2">
      <c r="B398" s="1"/>
      <c r="C398" s="1"/>
      <c r="D398" s="9"/>
      <c r="E398" s="1"/>
    </row>
    <row r="399" spans="2:5" x14ac:dyDescent="0.2">
      <c r="B399" s="1"/>
      <c r="C399" s="1"/>
      <c r="D399" s="9"/>
      <c r="E399" s="1"/>
    </row>
    <row r="400" spans="2:5" x14ac:dyDescent="0.2">
      <c r="B400" s="1"/>
      <c r="C400" s="1"/>
      <c r="D400" s="9"/>
      <c r="E400" s="1"/>
    </row>
    <row r="401" spans="2:5" x14ac:dyDescent="0.2">
      <c r="B401" s="1"/>
      <c r="C401" s="1"/>
      <c r="D401" s="9"/>
      <c r="E401" s="1"/>
    </row>
    <row r="402" spans="2:5" x14ac:dyDescent="0.2">
      <c r="B402" s="1"/>
      <c r="C402" s="1"/>
      <c r="D402" s="9"/>
      <c r="E402" s="1"/>
    </row>
    <row r="403" spans="2:5" x14ac:dyDescent="0.2">
      <c r="B403" s="1"/>
      <c r="C403" s="1"/>
      <c r="D403" s="9"/>
      <c r="E403" s="1"/>
    </row>
    <row r="404" spans="2:5" x14ac:dyDescent="0.2">
      <c r="B404" s="1"/>
      <c r="C404" s="1"/>
      <c r="D404" s="9"/>
      <c r="E404" s="1"/>
    </row>
    <row r="405" spans="2:5" x14ac:dyDescent="0.2">
      <c r="B405" s="1"/>
      <c r="C405" s="1"/>
      <c r="D405" s="9"/>
      <c r="E405" s="1"/>
    </row>
    <row r="406" spans="2:5" x14ac:dyDescent="0.2">
      <c r="B406" s="1"/>
      <c r="C406" s="1"/>
      <c r="D406" s="9"/>
      <c r="E406" s="1"/>
    </row>
    <row r="407" spans="2:5" x14ac:dyDescent="0.2">
      <c r="B407" s="1"/>
      <c r="C407" s="1"/>
      <c r="D407" s="9"/>
      <c r="E407" s="1"/>
    </row>
    <row r="408" spans="2:5" x14ac:dyDescent="0.2">
      <c r="B408" s="1"/>
      <c r="C408" s="1"/>
      <c r="D408" s="9"/>
      <c r="E408" s="1"/>
    </row>
    <row r="409" spans="2:5" x14ac:dyDescent="0.2">
      <c r="B409" s="1"/>
      <c r="C409" s="1"/>
      <c r="D409" s="9"/>
      <c r="E409" s="1"/>
    </row>
    <row r="410" spans="2:5" x14ac:dyDescent="0.2">
      <c r="B410" s="1"/>
      <c r="C410" s="1"/>
      <c r="D410" s="9"/>
      <c r="E410" s="1"/>
    </row>
    <row r="411" spans="2:5" x14ac:dyDescent="0.2">
      <c r="B411" s="1"/>
      <c r="C411" s="1"/>
      <c r="D411" s="9"/>
      <c r="E411" s="1"/>
    </row>
    <row r="412" spans="2:5" x14ac:dyDescent="0.2">
      <c r="B412" s="1"/>
      <c r="C412" s="1"/>
      <c r="D412" s="9"/>
      <c r="E412" s="1"/>
    </row>
    <row r="413" spans="2:5" x14ac:dyDescent="0.2">
      <c r="B413" s="1"/>
      <c r="C413" s="1"/>
      <c r="D413" s="9"/>
      <c r="E413" s="1"/>
    </row>
    <row r="414" spans="2:5" x14ac:dyDescent="0.2">
      <c r="B414" s="1"/>
      <c r="C414" s="1"/>
      <c r="D414" s="9"/>
      <c r="E414" s="1"/>
    </row>
    <row r="415" spans="2:5" x14ac:dyDescent="0.2">
      <c r="B415" s="1"/>
      <c r="C415" s="1"/>
      <c r="D415" s="9"/>
      <c r="E415" s="1"/>
    </row>
    <row r="416" spans="2:5" x14ac:dyDescent="0.2">
      <c r="B416" s="1"/>
      <c r="C416" s="1"/>
      <c r="D416" s="9"/>
      <c r="E416" s="1"/>
    </row>
    <row r="417" spans="2:5" x14ac:dyDescent="0.2">
      <c r="B417" s="1"/>
      <c r="C417" s="1"/>
      <c r="D417" s="9"/>
      <c r="E417" s="1"/>
    </row>
    <row r="418" spans="2:5" x14ac:dyDescent="0.2">
      <c r="B418" s="1"/>
      <c r="C418" s="1"/>
      <c r="D418" s="9"/>
      <c r="E418" s="1"/>
    </row>
    <row r="419" spans="2:5" x14ac:dyDescent="0.2">
      <c r="B419" s="1"/>
      <c r="C419" s="1"/>
      <c r="D419" s="9"/>
      <c r="E419" s="1"/>
    </row>
    <row r="420" spans="2:5" x14ac:dyDescent="0.2">
      <c r="B420" s="1"/>
      <c r="C420" s="1"/>
      <c r="D420" s="9"/>
      <c r="E420" s="1"/>
    </row>
    <row r="421" spans="2:5" x14ac:dyDescent="0.2">
      <c r="B421" s="1"/>
      <c r="C421" s="1"/>
      <c r="D421" s="9"/>
      <c r="E421" s="1"/>
    </row>
    <row r="422" spans="2:5" x14ac:dyDescent="0.2">
      <c r="B422" s="1"/>
      <c r="C422" s="1"/>
      <c r="D422" s="9"/>
      <c r="E422" s="1"/>
    </row>
    <row r="423" spans="2:5" x14ac:dyDescent="0.2">
      <c r="B423" s="1"/>
      <c r="C423" s="1"/>
      <c r="D423" s="9"/>
      <c r="E423" s="1"/>
    </row>
    <row r="424" spans="2:5" x14ac:dyDescent="0.2">
      <c r="B424" s="1"/>
      <c r="C424" s="1"/>
      <c r="D424" s="9"/>
      <c r="E424" s="1"/>
    </row>
    <row r="425" spans="2:5" x14ac:dyDescent="0.2">
      <c r="B425" s="1"/>
      <c r="C425" s="1"/>
      <c r="D425" s="9"/>
      <c r="E425" s="1"/>
    </row>
    <row r="426" spans="2:5" x14ac:dyDescent="0.2">
      <c r="B426" s="1"/>
      <c r="C426" s="1"/>
      <c r="D426" s="9"/>
      <c r="E426" s="1"/>
    </row>
    <row r="427" spans="2:5" x14ac:dyDescent="0.2">
      <c r="B427" s="1"/>
      <c r="C427" s="1"/>
      <c r="D427" s="9"/>
      <c r="E427" s="1"/>
    </row>
    <row r="428" spans="2:5" x14ac:dyDescent="0.2">
      <c r="B428" s="1"/>
      <c r="C428" s="1"/>
      <c r="D428" s="9"/>
      <c r="E428" s="1"/>
    </row>
    <row r="429" spans="2:5" x14ac:dyDescent="0.2">
      <c r="B429" s="1"/>
      <c r="C429" s="1"/>
      <c r="D429" s="9"/>
      <c r="E429" s="1"/>
    </row>
    <row r="430" spans="2:5" x14ac:dyDescent="0.2">
      <c r="B430" s="1"/>
      <c r="C430" s="1"/>
      <c r="D430" s="9"/>
      <c r="E430" s="1"/>
    </row>
    <row r="431" spans="2:5" x14ac:dyDescent="0.2">
      <c r="B431" s="1"/>
      <c r="C431" s="1"/>
      <c r="D431" s="9"/>
      <c r="E431" s="1"/>
    </row>
    <row r="432" spans="2:5" x14ac:dyDescent="0.2">
      <c r="B432" s="1"/>
      <c r="C432" s="1"/>
      <c r="D432" s="9"/>
      <c r="E432" s="1"/>
    </row>
    <row r="433" spans="2:5" x14ac:dyDescent="0.2">
      <c r="B433" s="1"/>
      <c r="C433" s="1"/>
      <c r="D433" s="9"/>
      <c r="E433" s="1"/>
    </row>
    <row r="434" spans="2:5" x14ac:dyDescent="0.2">
      <c r="B434" s="1"/>
      <c r="C434" s="1"/>
      <c r="D434" s="9"/>
      <c r="E434" s="1"/>
    </row>
    <row r="435" spans="2:5" x14ac:dyDescent="0.2">
      <c r="B435" s="1"/>
      <c r="C435" s="1"/>
      <c r="D435" s="9"/>
      <c r="E435" s="1"/>
    </row>
    <row r="436" spans="2:5" x14ac:dyDescent="0.2">
      <c r="B436" s="1"/>
      <c r="C436" s="1"/>
      <c r="D436" s="9"/>
      <c r="E436" s="1"/>
    </row>
    <row r="437" spans="2:5" x14ac:dyDescent="0.2">
      <c r="B437" s="1"/>
      <c r="C437" s="1"/>
      <c r="D437" s="9"/>
      <c r="E437" s="1"/>
    </row>
    <row r="438" spans="2:5" x14ac:dyDescent="0.2">
      <c r="B438" s="1"/>
      <c r="C438" s="1"/>
      <c r="D438" s="9"/>
      <c r="E438" s="1"/>
    </row>
    <row r="439" spans="2:5" x14ac:dyDescent="0.2">
      <c r="B439" s="1"/>
      <c r="C439" s="1"/>
      <c r="D439" s="9"/>
      <c r="E439" s="1"/>
    </row>
    <row r="440" spans="2:5" x14ac:dyDescent="0.2">
      <c r="B440" s="1"/>
      <c r="C440" s="1"/>
      <c r="D440" s="9"/>
      <c r="E440" s="1"/>
    </row>
    <row r="441" spans="2:5" x14ac:dyDescent="0.2">
      <c r="B441" s="1"/>
      <c r="C441" s="1"/>
      <c r="D441" s="9"/>
      <c r="E441" s="1"/>
    </row>
    <row r="442" spans="2:5" x14ac:dyDescent="0.2">
      <c r="B442" s="1"/>
      <c r="C442" s="1"/>
      <c r="D442" s="9"/>
      <c r="E442" s="1"/>
    </row>
    <row r="443" spans="2:5" x14ac:dyDescent="0.2">
      <c r="B443" s="1"/>
      <c r="C443" s="1"/>
      <c r="D443" s="9"/>
      <c r="E443" s="1"/>
    </row>
    <row r="444" spans="2:5" x14ac:dyDescent="0.2">
      <c r="B444" s="1"/>
      <c r="C444" s="1"/>
      <c r="D444" s="9"/>
      <c r="E444" s="1"/>
    </row>
    <row r="445" spans="2:5" x14ac:dyDescent="0.2">
      <c r="B445" s="1"/>
      <c r="C445" s="1"/>
      <c r="D445" s="9"/>
      <c r="E445" s="1"/>
    </row>
    <row r="446" spans="2:5" x14ac:dyDescent="0.2">
      <c r="B446" s="1"/>
      <c r="C446" s="1"/>
      <c r="D446" s="9"/>
      <c r="E446" s="1"/>
    </row>
    <row r="447" spans="2:5" x14ac:dyDescent="0.2">
      <c r="B447" s="1"/>
      <c r="C447" s="1"/>
      <c r="D447" s="9"/>
      <c r="E447" s="1"/>
    </row>
    <row r="448" spans="2:5" x14ac:dyDescent="0.2">
      <c r="B448" s="1"/>
      <c r="C448" s="1"/>
      <c r="D448" s="9"/>
      <c r="E448" s="1"/>
    </row>
    <row r="449" spans="2:5" x14ac:dyDescent="0.2">
      <c r="B449" s="1"/>
      <c r="C449" s="1"/>
      <c r="D449" s="9"/>
      <c r="E449" s="1"/>
    </row>
    <row r="450" spans="2:5" x14ac:dyDescent="0.2">
      <c r="B450" s="1"/>
      <c r="C450" s="1"/>
      <c r="D450" s="9"/>
      <c r="E450" s="1"/>
    </row>
    <row r="451" spans="2:5" x14ac:dyDescent="0.2">
      <c r="B451" s="1"/>
      <c r="C451" s="1"/>
      <c r="D451" s="9"/>
      <c r="E451" s="1"/>
    </row>
    <row r="452" spans="2:5" x14ac:dyDescent="0.2">
      <c r="B452" s="1"/>
      <c r="C452" s="1"/>
      <c r="D452" s="9"/>
      <c r="E452" s="1"/>
    </row>
    <row r="453" spans="2:5" x14ac:dyDescent="0.2">
      <c r="B453" s="1"/>
      <c r="C453" s="1"/>
      <c r="D453" s="9"/>
      <c r="E453" s="1"/>
    </row>
    <row r="454" spans="2:5" x14ac:dyDescent="0.2">
      <c r="B454" s="1"/>
      <c r="C454" s="1"/>
      <c r="D454" s="9"/>
      <c r="E454" s="1"/>
    </row>
    <row r="455" spans="2:5" x14ac:dyDescent="0.2">
      <c r="B455" s="1"/>
      <c r="C455" s="1"/>
      <c r="D455" s="9"/>
      <c r="E455" s="1"/>
    </row>
    <row r="456" spans="2:5" x14ac:dyDescent="0.2">
      <c r="B456" s="1"/>
      <c r="C456" s="1"/>
      <c r="D456" s="9"/>
      <c r="E456" s="1"/>
    </row>
    <row r="457" spans="2:5" x14ac:dyDescent="0.2">
      <c r="B457" s="1"/>
      <c r="C457" s="1"/>
      <c r="D457" s="9"/>
      <c r="E457" s="1"/>
    </row>
    <row r="458" spans="2:5" x14ac:dyDescent="0.2">
      <c r="B458" s="1"/>
      <c r="C458" s="1"/>
      <c r="D458" s="9"/>
      <c r="E458" s="1"/>
    </row>
    <row r="459" spans="2:5" x14ac:dyDescent="0.2">
      <c r="B459" s="1"/>
      <c r="C459" s="1"/>
      <c r="D459" s="9"/>
      <c r="E459" s="1"/>
    </row>
    <row r="460" spans="2:5" x14ac:dyDescent="0.2">
      <c r="B460" s="1"/>
      <c r="C460" s="1"/>
      <c r="D460" s="9"/>
      <c r="E460" s="1"/>
    </row>
    <row r="461" spans="2:5" x14ac:dyDescent="0.2">
      <c r="B461" s="1"/>
      <c r="C461" s="1"/>
      <c r="D461" s="9"/>
      <c r="E461" s="1"/>
    </row>
    <row r="462" spans="2:5" x14ac:dyDescent="0.2">
      <c r="B462" s="1"/>
      <c r="C462" s="1"/>
      <c r="D462" s="9"/>
      <c r="E462" s="1"/>
    </row>
    <row r="463" spans="2:5" x14ac:dyDescent="0.2">
      <c r="B463" s="1"/>
      <c r="C463" s="1"/>
      <c r="D463" s="9"/>
      <c r="E463" s="1"/>
    </row>
    <row r="464" spans="2:5" x14ac:dyDescent="0.2">
      <c r="B464" s="1"/>
      <c r="C464" s="1"/>
      <c r="D464" s="9"/>
      <c r="E464" s="1"/>
    </row>
    <row r="465" spans="2:5" x14ac:dyDescent="0.2">
      <c r="B465" s="1"/>
      <c r="C465" s="1"/>
      <c r="D465" s="9"/>
      <c r="E465" s="1"/>
    </row>
    <row r="466" spans="2:5" x14ac:dyDescent="0.2">
      <c r="B466" s="1"/>
      <c r="C466" s="1"/>
      <c r="D466" s="9"/>
      <c r="E466" s="1"/>
    </row>
    <row r="467" spans="2:5" x14ac:dyDescent="0.2">
      <c r="B467" s="1"/>
      <c r="C467" s="1"/>
      <c r="D467" s="9"/>
      <c r="E467" s="1"/>
    </row>
    <row r="468" spans="2:5" x14ac:dyDescent="0.2">
      <c r="B468" s="1"/>
      <c r="C468" s="1"/>
      <c r="D468" s="9"/>
      <c r="E468" s="1"/>
    </row>
    <row r="469" spans="2:5" x14ac:dyDescent="0.2">
      <c r="B469" s="1"/>
      <c r="C469" s="1"/>
      <c r="D469" s="9"/>
      <c r="E469" s="1"/>
    </row>
    <row r="470" spans="2:5" x14ac:dyDescent="0.2">
      <c r="B470" s="1"/>
      <c r="C470" s="1"/>
      <c r="D470" s="9"/>
      <c r="E470" s="1"/>
    </row>
    <row r="471" spans="2:5" x14ac:dyDescent="0.2">
      <c r="B471" s="1"/>
      <c r="C471" s="1"/>
      <c r="D471" s="9"/>
      <c r="E471" s="1"/>
    </row>
    <row r="472" spans="2:5" x14ac:dyDescent="0.2">
      <c r="B472" s="1"/>
      <c r="C472" s="1"/>
      <c r="D472" s="9"/>
      <c r="E472" s="1"/>
    </row>
    <row r="473" spans="2:5" x14ac:dyDescent="0.2">
      <c r="B473" s="1"/>
      <c r="C473" s="1"/>
      <c r="D473" s="9"/>
      <c r="E473" s="1"/>
    </row>
    <row r="474" spans="2:5" x14ac:dyDescent="0.2">
      <c r="B474" s="1"/>
      <c r="C474" s="1"/>
      <c r="D474" s="9"/>
      <c r="E474" s="1"/>
    </row>
    <row r="475" spans="2:5" x14ac:dyDescent="0.2">
      <c r="B475" s="1"/>
      <c r="C475" s="1"/>
      <c r="D475" s="9"/>
      <c r="E475" s="1"/>
    </row>
    <row r="476" spans="2:5" x14ac:dyDescent="0.2">
      <c r="B476" s="1"/>
      <c r="C476" s="1"/>
      <c r="D476" s="9"/>
      <c r="E476" s="1"/>
    </row>
    <row r="477" spans="2:5" x14ac:dyDescent="0.2">
      <c r="B477" s="1"/>
      <c r="C477" s="1"/>
      <c r="D477" s="9"/>
      <c r="E477" s="1"/>
    </row>
    <row r="478" spans="2:5" x14ac:dyDescent="0.2">
      <c r="B478" s="1"/>
      <c r="C478" s="1"/>
      <c r="D478" s="9"/>
      <c r="E478" s="1"/>
    </row>
    <row r="479" spans="2:5" x14ac:dyDescent="0.2">
      <c r="B479" s="1"/>
      <c r="C479" s="1"/>
      <c r="D479" s="9"/>
      <c r="E479" s="1"/>
    </row>
    <row r="480" spans="2:5" x14ac:dyDescent="0.2">
      <c r="B480" s="1"/>
      <c r="C480" s="1"/>
      <c r="D480" s="9"/>
      <c r="E480" s="1"/>
    </row>
    <row r="481" spans="2:5" x14ac:dyDescent="0.2">
      <c r="B481" s="1"/>
      <c r="C481" s="1"/>
      <c r="D481" s="9"/>
      <c r="E481" s="1"/>
    </row>
    <row r="482" spans="2:5" x14ac:dyDescent="0.2">
      <c r="B482" s="1"/>
      <c r="C482" s="1"/>
      <c r="D482" s="9"/>
      <c r="E482" s="1"/>
    </row>
    <row r="483" spans="2:5" x14ac:dyDescent="0.2">
      <c r="B483" s="1"/>
      <c r="C483" s="1"/>
      <c r="D483" s="9"/>
      <c r="E483" s="1"/>
    </row>
    <row r="484" spans="2:5" x14ac:dyDescent="0.2">
      <c r="B484" s="1"/>
      <c r="C484" s="1"/>
      <c r="D484" s="9"/>
      <c r="E484" s="1"/>
    </row>
    <row r="485" spans="2:5" x14ac:dyDescent="0.2">
      <c r="B485" s="1"/>
      <c r="C485" s="1"/>
      <c r="D485" s="9"/>
      <c r="E485" s="1"/>
    </row>
    <row r="486" spans="2:5" x14ac:dyDescent="0.2">
      <c r="B486" s="1"/>
      <c r="C486" s="1"/>
      <c r="D486" s="9"/>
      <c r="E486" s="1"/>
    </row>
    <row r="487" spans="2:5" x14ac:dyDescent="0.2">
      <c r="B487" s="1"/>
      <c r="C487" s="1"/>
      <c r="D487" s="9"/>
      <c r="E487" s="1"/>
    </row>
    <row r="488" spans="2:5" x14ac:dyDescent="0.2">
      <c r="B488" s="1"/>
      <c r="C488" s="1"/>
      <c r="D488" s="9"/>
      <c r="E488" s="1"/>
    </row>
    <row r="489" spans="2:5" x14ac:dyDescent="0.2">
      <c r="B489" s="1"/>
      <c r="C489" s="1"/>
      <c r="D489" s="9"/>
      <c r="E489" s="1"/>
    </row>
    <row r="490" spans="2:5" x14ac:dyDescent="0.2">
      <c r="B490" s="1"/>
      <c r="C490" s="1"/>
      <c r="D490" s="9"/>
      <c r="E490" s="1"/>
    </row>
    <row r="491" spans="2:5" x14ac:dyDescent="0.2">
      <c r="B491" s="1"/>
      <c r="C491" s="1"/>
      <c r="D491" s="9"/>
      <c r="E491" s="1"/>
    </row>
    <row r="492" spans="2:5" x14ac:dyDescent="0.2">
      <c r="B492" s="1"/>
      <c r="C492" s="1"/>
      <c r="D492" s="9"/>
      <c r="E492" s="1"/>
    </row>
    <row r="493" spans="2:5" x14ac:dyDescent="0.2">
      <c r="B493" s="1"/>
      <c r="C493" s="1"/>
      <c r="D493" s="9"/>
      <c r="E493" s="1"/>
    </row>
    <row r="494" spans="2:5" x14ac:dyDescent="0.2">
      <c r="B494" s="1"/>
      <c r="C494" s="1"/>
      <c r="D494" s="9"/>
      <c r="E494" s="1"/>
    </row>
    <row r="495" spans="2:5" x14ac:dyDescent="0.2">
      <c r="B495" s="1"/>
      <c r="C495" s="1"/>
      <c r="D495" s="9"/>
      <c r="E495" s="1"/>
    </row>
    <row r="496" spans="2:5" x14ac:dyDescent="0.2">
      <c r="B496" s="1"/>
      <c r="C496" s="1"/>
      <c r="D496" s="9"/>
      <c r="E496" s="1"/>
    </row>
    <row r="497" spans="2:5" x14ac:dyDescent="0.2">
      <c r="B497" s="1"/>
      <c r="C497" s="1"/>
      <c r="D497" s="9"/>
      <c r="E497" s="1"/>
    </row>
    <row r="498" spans="2:5" x14ac:dyDescent="0.2">
      <c r="B498" s="1"/>
      <c r="C498" s="1"/>
      <c r="D498" s="9"/>
      <c r="E498" s="1"/>
    </row>
    <row r="499" spans="2:5" x14ac:dyDescent="0.2">
      <c r="B499" s="1"/>
      <c r="C499" s="1"/>
      <c r="D499" s="9"/>
      <c r="E499" s="1"/>
    </row>
    <row r="500" spans="2:5" x14ac:dyDescent="0.2">
      <c r="B500" s="1"/>
      <c r="C500" s="1"/>
      <c r="D500" s="9"/>
      <c r="E500" s="1"/>
    </row>
    <row r="501" spans="2:5" x14ac:dyDescent="0.2">
      <c r="B501" s="1"/>
      <c r="C501" s="1"/>
      <c r="D501" s="9"/>
      <c r="E501" s="1"/>
    </row>
    <row r="502" spans="2:5" x14ac:dyDescent="0.2">
      <c r="B502" s="1"/>
      <c r="C502" s="1"/>
      <c r="D502" s="9"/>
      <c r="E502" s="1"/>
    </row>
    <row r="503" spans="2:5" x14ac:dyDescent="0.2">
      <c r="B503" s="1"/>
      <c r="C503" s="1"/>
      <c r="D503" s="9"/>
      <c r="E503" s="1"/>
    </row>
    <row r="504" spans="2:5" x14ac:dyDescent="0.2">
      <c r="B504" s="1"/>
      <c r="C504" s="1"/>
      <c r="D504" s="9"/>
      <c r="E504" s="1"/>
    </row>
    <row r="505" spans="2:5" x14ac:dyDescent="0.2">
      <c r="B505" s="1"/>
      <c r="C505" s="1"/>
      <c r="D505" s="9"/>
      <c r="E505" s="1"/>
    </row>
    <row r="506" spans="2:5" ht="16" x14ac:dyDescent="0.2">
      <c r="B506" s="11" t="s">
        <v>60</v>
      </c>
      <c r="D506" s="13">
        <f>SUM(D6:D505)</f>
        <v>40</v>
      </c>
    </row>
  </sheetData>
  <mergeCells count="1">
    <mergeCell ref="B3:E3"/>
  </mergeCells>
  <dataValidations count="1">
    <dataValidation type="list" allowBlank="1" sqref="E6:E505" xr:uid="{00000000-0002-0000-0400-000000000000}">
      <formula1>"Cash,Bank Transfer,GCash,PayPal,Credit Card,Check"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97316"/>
  </sheetPr>
  <dimension ref="B3:I205"/>
  <sheetViews>
    <sheetView workbookViewId="0">
      <selection activeCell="G36" sqref="G36"/>
    </sheetView>
  </sheetViews>
  <sheetFormatPr baseColWidth="10" defaultColWidth="8.83203125" defaultRowHeight="15" x14ac:dyDescent="0.2"/>
  <cols>
    <col min="1" max="1" width="2" customWidth="1"/>
    <col min="2" max="2" width="22" customWidth="1"/>
    <col min="3" max="4" width="14" customWidth="1"/>
    <col min="5" max="5" width="16" customWidth="1"/>
    <col min="6" max="6" width="2" customWidth="1"/>
    <col min="7" max="7" width="14" customWidth="1"/>
    <col min="8" max="8" width="22" customWidth="1"/>
    <col min="9" max="9" width="14" customWidth="1"/>
  </cols>
  <sheetData>
    <row r="3" spans="2:9" x14ac:dyDescent="0.2">
      <c r="B3" s="26" t="s">
        <v>68</v>
      </c>
      <c r="C3" s="27"/>
      <c r="D3" s="27"/>
      <c r="E3" s="27"/>
      <c r="G3" s="26" t="s">
        <v>69</v>
      </c>
      <c r="H3" s="27"/>
      <c r="I3" s="27"/>
    </row>
    <row r="5" spans="2:9" x14ac:dyDescent="0.2">
      <c r="B5" s="3" t="s">
        <v>70</v>
      </c>
      <c r="C5" s="3" t="s">
        <v>69</v>
      </c>
      <c r="D5" s="3" t="s">
        <v>71</v>
      </c>
      <c r="E5" s="3" t="s">
        <v>72</v>
      </c>
      <c r="G5" s="3" t="s">
        <v>37</v>
      </c>
      <c r="H5" s="3" t="s">
        <v>70</v>
      </c>
      <c r="I5" s="3" t="s">
        <v>69</v>
      </c>
    </row>
    <row r="6" spans="2:9" x14ac:dyDescent="0.2">
      <c r="B6" s="8" t="str">
        <f>IF(PRICE_LIST!B6="","",PRICE_LIST!B6)</f>
        <v>table</v>
      </c>
      <c r="C6" s="14">
        <f t="shared" ref="C6:C37" si="0">SUMIF($H$6:$H$205,B6,$I$6:$I$205)</f>
        <v>20</v>
      </c>
      <c r="D6" s="14">
        <f>SUMIF(SALES!$C$6:$C$505,B6,SALES!$D$6:$D$505)</f>
        <v>4</v>
      </c>
      <c r="E6" s="15">
        <f t="shared" ref="E6:E37" si="1">C6-D6</f>
        <v>16</v>
      </c>
      <c r="G6" s="16">
        <v>46143</v>
      </c>
      <c r="H6" s="1" t="s">
        <v>75</v>
      </c>
      <c r="I6" s="14">
        <v>20</v>
      </c>
    </row>
    <row r="7" spans="2:9" x14ac:dyDescent="0.2">
      <c r="B7" s="8" t="str">
        <f>IF(PRICE_LIST!B7="","",PRICE_LIST!B7)</f>
        <v/>
      </c>
      <c r="C7" s="14">
        <f t="shared" si="0"/>
        <v>0</v>
      </c>
      <c r="D7" s="14">
        <f>SUMIF(SALES!$C$6:$C$505,B7,SALES!$D$6:$D$505)</f>
        <v>0</v>
      </c>
      <c r="E7" s="15">
        <f t="shared" si="1"/>
        <v>0</v>
      </c>
      <c r="G7" s="16"/>
      <c r="H7" s="1"/>
      <c r="I7" s="14"/>
    </row>
    <row r="8" spans="2:9" x14ac:dyDescent="0.2">
      <c r="B8" s="8" t="str">
        <f>IF(PRICE_LIST!B8="","",PRICE_LIST!B8)</f>
        <v/>
      </c>
      <c r="C8" s="14">
        <f t="shared" si="0"/>
        <v>0</v>
      </c>
      <c r="D8" s="14">
        <f>SUMIF(SALES!$C$6:$C$505,B8,SALES!$D$6:$D$505)</f>
        <v>0</v>
      </c>
      <c r="E8" s="15">
        <f t="shared" si="1"/>
        <v>0</v>
      </c>
      <c r="G8" s="1"/>
      <c r="H8" s="1"/>
      <c r="I8" s="14"/>
    </row>
    <row r="9" spans="2:9" x14ac:dyDescent="0.2">
      <c r="B9" s="8" t="str">
        <f>IF(PRICE_LIST!B9="","",PRICE_LIST!B9)</f>
        <v/>
      </c>
      <c r="C9" s="14">
        <f t="shared" si="0"/>
        <v>0</v>
      </c>
      <c r="D9" s="14">
        <f>SUMIF(SALES!$C$6:$C$505,B9,SALES!$D$6:$D$505)</f>
        <v>0</v>
      </c>
      <c r="E9" s="15">
        <f t="shared" si="1"/>
        <v>0</v>
      </c>
      <c r="G9" s="1"/>
      <c r="H9" s="1"/>
      <c r="I9" s="14"/>
    </row>
    <row r="10" spans="2:9" x14ac:dyDescent="0.2">
      <c r="B10" s="8" t="str">
        <f>IF(PRICE_LIST!B10="","",PRICE_LIST!B10)</f>
        <v/>
      </c>
      <c r="C10" s="14">
        <f t="shared" si="0"/>
        <v>0</v>
      </c>
      <c r="D10" s="14">
        <f>SUMIF(SALES!$C$6:$C$505,B10,SALES!$D$6:$D$505)</f>
        <v>0</v>
      </c>
      <c r="E10" s="15">
        <f t="shared" si="1"/>
        <v>0</v>
      </c>
      <c r="G10" s="1"/>
      <c r="H10" s="1"/>
      <c r="I10" s="14"/>
    </row>
    <row r="11" spans="2:9" x14ac:dyDescent="0.2">
      <c r="B11" s="8" t="str">
        <f>IF(PRICE_LIST!B11="","",PRICE_LIST!B11)</f>
        <v/>
      </c>
      <c r="C11" s="14">
        <f t="shared" si="0"/>
        <v>0</v>
      </c>
      <c r="D11" s="14">
        <f>SUMIF(SALES!$C$6:$C$505,B11,SALES!$D$6:$D$505)</f>
        <v>0</v>
      </c>
      <c r="E11" s="15">
        <f t="shared" si="1"/>
        <v>0</v>
      </c>
      <c r="G11" s="1"/>
      <c r="H11" s="1"/>
      <c r="I11" s="14"/>
    </row>
    <row r="12" spans="2:9" x14ac:dyDescent="0.2">
      <c r="B12" s="8" t="str">
        <f>IF(PRICE_LIST!B12="","",PRICE_LIST!B12)</f>
        <v/>
      </c>
      <c r="C12" s="14">
        <f t="shared" si="0"/>
        <v>0</v>
      </c>
      <c r="D12" s="14">
        <f>SUMIF(SALES!$C$6:$C$505,B12,SALES!$D$6:$D$505)</f>
        <v>0</v>
      </c>
      <c r="E12" s="15">
        <f t="shared" si="1"/>
        <v>0</v>
      </c>
      <c r="G12" s="1"/>
      <c r="H12" s="1"/>
      <c r="I12" s="14"/>
    </row>
    <row r="13" spans="2:9" x14ac:dyDescent="0.2">
      <c r="B13" s="8" t="str">
        <f>IF(PRICE_LIST!B13="","",PRICE_LIST!B13)</f>
        <v/>
      </c>
      <c r="C13" s="14">
        <f t="shared" si="0"/>
        <v>0</v>
      </c>
      <c r="D13" s="14">
        <f>SUMIF(SALES!$C$6:$C$505,B13,SALES!$D$6:$D$505)</f>
        <v>0</v>
      </c>
      <c r="E13" s="15">
        <f t="shared" si="1"/>
        <v>0</v>
      </c>
      <c r="G13" s="1"/>
      <c r="H13" s="1"/>
      <c r="I13" s="14"/>
    </row>
    <row r="14" spans="2:9" x14ac:dyDescent="0.2">
      <c r="B14" s="8" t="str">
        <f>IF(PRICE_LIST!B14="","",PRICE_LIST!B14)</f>
        <v/>
      </c>
      <c r="C14" s="14">
        <f t="shared" si="0"/>
        <v>0</v>
      </c>
      <c r="D14" s="14">
        <f>SUMIF(SALES!$C$6:$C$505,B14,SALES!$D$6:$D$505)</f>
        <v>0</v>
      </c>
      <c r="E14" s="15">
        <f t="shared" si="1"/>
        <v>0</v>
      </c>
      <c r="G14" s="1"/>
      <c r="H14" s="1"/>
      <c r="I14" s="14"/>
    </row>
    <row r="15" spans="2:9" x14ac:dyDescent="0.2">
      <c r="B15" s="8" t="str">
        <f>IF(PRICE_LIST!B15="","",PRICE_LIST!B15)</f>
        <v/>
      </c>
      <c r="C15" s="14">
        <f t="shared" si="0"/>
        <v>0</v>
      </c>
      <c r="D15" s="14">
        <f>SUMIF(SALES!$C$6:$C$505,B15,SALES!$D$6:$D$505)</f>
        <v>0</v>
      </c>
      <c r="E15" s="15">
        <f t="shared" si="1"/>
        <v>0</v>
      </c>
      <c r="G15" s="1"/>
      <c r="H15" s="1"/>
      <c r="I15" s="14"/>
    </row>
    <row r="16" spans="2:9" x14ac:dyDescent="0.2">
      <c r="B16" s="8" t="str">
        <f>IF(PRICE_LIST!B16="","",PRICE_LIST!B16)</f>
        <v/>
      </c>
      <c r="C16" s="14">
        <f t="shared" si="0"/>
        <v>0</v>
      </c>
      <c r="D16" s="14">
        <f>SUMIF(SALES!$C$6:$C$505,B16,SALES!$D$6:$D$505)</f>
        <v>0</v>
      </c>
      <c r="E16" s="15">
        <f t="shared" si="1"/>
        <v>0</v>
      </c>
      <c r="G16" s="1"/>
      <c r="H16" s="1"/>
      <c r="I16" s="14"/>
    </row>
    <row r="17" spans="2:9" x14ac:dyDescent="0.2">
      <c r="B17" s="8" t="str">
        <f>IF(PRICE_LIST!B17="","",PRICE_LIST!B17)</f>
        <v/>
      </c>
      <c r="C17" s="14">
        <f t="shared" si="0"/>
        <v>0</v>
      </c>
      <c r="D17" s="14">
        <f>SUMIF(SALES!$C$6:$C$505,B17,SALES!$D$6:$D$505)</f>
        <v>0</v>
      </c>
      <c r="E17" s="15">
        <f t="shared" si="1"/>
        <v>0</v>
      </c>
      <c r="G17" s="1"/>
      <c r="H17" s="1"/>
      <c r="I17" s="14"/>
    </row>
    <row r="18" spans="2:9" x14ac:dyDescent="0.2">
      <c r="B18" s="8" t="str">
        <f>IF(PRICE_LIST!B18="","",PRICE_LIST!B18)</f>
        <v/>
      </c>
      <c r="C18" s="14">
        <f t="shared" si="0"/>
        <v>0</v>
      </c>
      <c r="D18" s="14">
        <f>SUMIF(SALES!$C$6:$C$505,B18,SALES!$D$6:$D$505)</f>
        <v>0</v>
      </c>
      <c r="E18" s="15">
        <f t="shared" si="1"/>
        <v>0</v>
      </c>
      <c r="G18" s="1"/>
      <c r="H18" s="1"/>
      <c r="I18" s="14"/>
    </row>
    <row r="19" spans="2:9" x14ac:dyDescent="0.2">
      <c r="B19" s="8" t="str">
        <f>IF(PRICE_LIST!B19="","",PRICE_LIST!B19)</f>
        <v/>
      </c>
      <c r="C19" s="14">
        <f t="shared" si="0"/>
        <v>0</v>
      </c>
      <c r="D19" s="14">
        <f>SUMIF(SALES!$C$6:$C$505,B19,SALES!$D$6:$D$505)</f>
        <v>0</v>
      </c>
      <c r="E19" s="15">
        <f t="shared" si="1"/>
        <v>0</v>
      </c>
      <c r="G19" s="1"/>
      <c r="H19" s="1"/>
      <c r="I19" s="14"/>
    </row>
    <row r="20" spans="2:9" x14ac:dyDescent="0.2">
      <c r="B20" s="8" t="str">
        <f>IF(PRICE_LIST!B20="","",PRICE_LIST!B20)</f>
        <v/>
      </c>
      <c r="C20" s="14">
        <f t="shared" si="0"/>
        <v>0</v>
      </c>
      <c r="D20" s="14">
        <f>SUMIF(SALES!$C$6:$C$505,B20,SALES!$D$6:$D$505)</f>
        <v>0</v>
      </c>
      <c r="E20" s="15">
        <f t="shared" si="1"/>
        <v>0</v>
      </c>
      <c r="G20" s="1"/>
      <c r="H20" s="1"/>
      <c r="I20" s="14"/>
    </row>
    <row r="21" spans="2:9" x14ac:dyDescent="0.2">
      <c r="B21" s="8" t="str">
        <f>IF(PRICE_LIST!B21="","",PRICE_LIST!B21)</f>
        <v/>
      </c>
      <c r="C21" s="14">
        <f t="shared" si="0"/>
        <v>0</v>
      </c>
      <c r="D21" s="14">
        <f>SUMIF(SALES!$C$6:$C$505,B21,SALES!$D$6:$D$505)</f>
        <v>0</v>
      </c>
      <c r="E21" s="15">
        <f t="shared" si="1"/>
        <v>0</v>
      </c>
      <c r="G21" s="1"/>
      <c r="H21" s="1"/>
      <c r="I21" s="14"/>
    </row>
    <row r="22" spans="2:9" x14ac:dyDescent="0.2">
      <c r="B22" s="8" t="str">
        <f>IF(PRICE_LIST!B22="","",PRICE_LIST!B22)</f>
        <v/>
      </c>
      <c r="C22" s="14">
        <f t="shared" si="0"/>
        <v>0</v>
      </c>
      <c r="D22" s="14">
        <f>SUMIF(SALES!$C$6:$C$505,B22,SALES!$D$6:$D$505)</f>
        <v>0</v>
      </c>
      <c r="E22" s="15">
        <f t="shared" si="1"/>
        <v>0</v>
      </c>
      <c r="G22" s="1"/>
      <c r="H22" s="1"/>
      <c r="I22" s="14"/>
    </row>
    <row r="23" spans="2:9" x14ac:dyDescent="0.2">
      <c r="B23" s="8" t="str">
        <f>IF(PRICE_LIST!B23="","",PRICE_LIST!B23)</f>
        <v/>
      </c>
      <c r="C23" s="14">
        <f t="shared" si="0"/>
        <v>0</v>
      </c>
      <c r="D23" s="14">
        <f>SUMIF(SALES!$C$6:$C$505,B23,SALES!$D$6:$D$505)</f>
        <v>0</v>
      </c>
      <c r="E23" s="15">
        <f t="shared" si="1"/>
        <v>0</v>
      </c>
      <c r="G23" s="1"/>
      <c r="H23" s="1"/>
      <c r="I23" s="14"/>
    </row>
    <row r="24" spans="2:9" x14ac:dyDescent="0.2">
      <c r="B24" s="8" t="str">
        <f>IF(PRICE_LIST!B24="","",PRICE_LIST!B24)</f>
        <v/>
      </c>
      <c r="C24" s="14">
        <f t="shared" si="0"/>
        <v>0</v>
      </c>
      <c r="D24" s="14">
        <f>SUMIF(SALES!$C$6:$C$505,B24,SALES!$D$6:$D$505)</f>
        <v>0</v>
      </c>
      <c r="E24" s="15">
        <f t="shared" si="1"/>
        <v>0</v>
      </c>
      <c r="G24" s="1"/>
      <c r="H24" s="1"/>
      <c r="I24" s="14"/>
    </row>
    <row r="25" spans="2:9" x14ac:dyDescent="0.2">
      <c r="B25" s="8" t="str">
        <f>IF(PRICE_LIST!B25="","",PRICE_LIST!B25)</f>
        <v/>
      </c>
      <c r="C25" s="14">
        <f t="shared" si="0"/>
        <v>0</v>
      </c>
      <c r="D25" s="14">
        <f>SUMIF(SALES!$C$6:$C$505,B25,SALES!$D$6:$D$505)</f>
        <v>0</v>
      </c>
      <c r="E25" s="15">
        <f t="shared" si="1"/>
        <v>0</v>
      </c>
      <c r="G25" s="1"/>
      <c r="H25" s="1"/>
      <c r="I25" s="14"/>
    </row>
    <row r="26" spans="2:9" x14ac:dyDescent="0.2">
      <c r="B26" s="8" t="str">
        <f>IF(PRICE_LIST!B26="","",PRICE_LIST!B26)</f>
        <v/>
      </c>
      <c r="C26" s="14">
        <f t="shared" si="0"/>
        <v>0</v>
      </c>
      <c r="D26" s="14">
        <f>SUMIF(SALES!$C$6:$C$505,B26,SALES!$D$6:$D$505)</f>
        <v>0</v>
      </c>
      <c r="E26" s="15">
        <f t="shared" si="1"/>
        <v>0</v>
      </c>
      <c r="G26" s="1"/>
      <c r="H26" s="1"/>
      <c r="I26" s="14"/>
    </row>
    <row r="27" spans="2:9" x14ac:dyDescent="0.2">
      <c r="B27" s="8" t="str">
        <f>IF(PRICE_LIST!B27="","",PRICE_LIST!B27)</f>
        <v/>
      </c>
      <c r="C27" s="14">
        <f t="shared" si="0"/>
        <v>0</v>
      </c>
      <c r="D27" s="14">
        <f>SUMIF(SALES!$C$6:$C$505,B27,SALES!$D$6:$D$505)</f>
        <v>0</v>
      </c>
      <c r="E27" s="15">
        <f t="shared" si="1"/>
        <v>0</v>
      </c>
      <c r="G27" s="1"/>
      <c r="H27" s="1"/>
      <c r="I27" s="14"/>
    </row>
    <row r="28" spans="2:9" x14ac:dyDescent="0.2">
      <c r="B28" s="8" t="str">
        <f>IF(PRICE_LIST!B28="","",PRICE_LIST!B28)</f>
        <v/>
      </c>
      <c r="C28" s="14">
        <f t="shared" si="0"/>
        <v>0</v>
      </c>
      <c r="D28" s="14">
        <f>SUMIF(SALES!$C$6:$C$505,B28,SALES!$D$6:$D$505)</f>
        <v>0</v>
      </c>
      <c r="E28" s="15">
        <f t="shared" si="1"/>
        <v>0</v>
      </c>
      <c r="G28" s="1"/>
      <c r="H28" s="1"/>
      <c r="I28" s="14"/>
    </row>
    <row r="29" spans="2:9" x14ac:dyDescent="0.2">
      <c r="B29" s="8" t="str">
        <f>IF(PRICE_LIST!B29="","",PRICE_LIST!B29)</f>
        <v/>
      </c>
      <c r="C29" s="14">
        <f t="shared" si="0"/>
        <v>0</v>
      </c>
      <c r="D29" s="14">
        <f>SUMIF(SALES!$C$6:$C$505,B29,SALES!$D$6:$D$505)</f>
        <v>0</v>
      </c>
      <c r="E29" s="15">
        <f t="shared" si="1"/>
        <v>0</v>
      </c>
      <c r="G29" s="1"/>
      <c r="H29" s="1"/>
      <c r="I29" s="14"/>
    </row>
    <row r="30" spans="2:9" x14ac:dyDescent="0.2">
      <c r="B30" s="8" t="str">
        <f>IF(PRICE_LIST!B30="","",PRICE_LIST!B30)</f>
        <v/>
      </c>
      <c r="C30" s="14">
        <f t="shared" si="0"/>
        <v>0</v>
      </c>
      <c r="D30" s="14">
        <f>SUMIF(SALES!$C$6:$C$505,B30,SALES!$D$6:$D$505)</f>
        <v>0</v>
      </c>
      <c r="E30" s="15">
        <f t="shared" si="1"/>
        <v>0</v>
      </c>
      <c r="G30" s="1"/>
      <c r="H30" s="1"/>
      <c r="I30" s="14"/>
    </row>
    <row r="31" spans="2:9" x14ac:dyDescent="0.2">
      <c r="B31" s="8" t="str">
        <f>IF(PRICE_LIST!B31="","",PRICE_LIST!B31)</f>
        <v/>
      </c>
      <c r="C31" s="14">
        <f t="shared" si="0"/>
        <v>0</v>
      </c>
      <c r="D31" s="14">
        <f>SUMIF(SALES!$C$6:$C$505,B31,SALES!$D$6:$D$505)</f>
        <v>0</v>
      </c>
      <c r="E31" s="15">
        <f t="shared" si="1"/>
        <v>0</v>
      </c>
      <c r="G31" s="1"/>
      <c r="H31" s="1"/>
      <c r="I31" s="14"/>
    </row>
    <row r="32" spans="2:9" x14ac:dyDescent="0.2">
      <c r="B32" s="8" t="str">
        <f>IF(PRICE_LIST!B32="","",PRICE_LIST!B32)</f>
        <v/>
      </c>
      <c r="C32" s="14">
        <f t="shared" si="0"/>
        <v>0</v>
      </c>
      <c r="D32" s="14">
        <f>SUMIF(SALES!$C$6:$C$505,B32,SALES!$D$6:$D$505)</f>
        <v>0</v>
      </c>
      <c r="E32" s="15">
        <f t="shared" si="1"/>
        <v>0</v>
      </c>
      <c r="G32" s="1"/>
      <c r="H32" s="1"/>
      <c r="I32" s="14"/>
    </row>
    <row r="33" spans="2:9" x14ac:dyDescent="0.2">
      <c r="B33" s="8" t="str">
        <f>IF(PRICE_LIST!B33="","",PRICE_LIST!B33)</f>
        <v/>
      </c>
      <c r="C33" s="14">
        <f t="shared" si="0"/>
        <v>0</v>
      </c>
      <c r="D33" s="14">
        <f>SUMIF(SALES!$C$6:$C$505,B33,SALES!$D$6:$D$505)</f>
        <v>0</v>
      </c>
      <c r="E33" s="15">
        <f t="shared" si="1"/>
        <v>0</v>
      </c>
      <c r="G33" s="1"/>
      <c r="H33" s="1"/>
      <c r="I33" s="14"/>
    </row>
    <row r="34" spans="2:9" x14ac:dyDescent="0.2">
      <c r="B34" s="8" t="str">
        <f>IF(PRICE_LIST!B34="","",PRICE_LIST!B34)</f>
        <v/>
      </c>
      <c r="C34" s="14">
        <f t="shared" si="0"/>
        <v>0</v>
      </c>
      <c r="D34" s="14">
        <f>SUMIF(SALES!$C$6:$C$505,B34,SALES!$D$6:$D$505)</f>
        <v>0</v>
      </c>
      <c r="E34" s="15">
        <f t="shared" si="1"/>
        <v>0</v>
      </c>
      <c r="G34" s="1"/>
      <c r="H34" s="1"/>
      <c r="I34" s="14"/>
    </row>
    <row r="35" spans="2:9" x14ac:dyDescent="0.2">
      <c r="B35" s="8" t="str">
        <f>IF(PRICE_LIST!B35="","",PRICE_LIST!B35)</f>
        <v/>
      </c>
      <c r="C35" s="14">
        <f t="shared" si="0"/>
        <v>0</v>
      </c>
      <c r="D35" s="14">
        <f>SUMIF(SALES!$C$6:$C$505,B35,SALES!$D$6:$D$505)</f>
        <v>0</v>
      </c>
      <c r="E35" s="15">
        <f t="shared" si="1"/>
        <v>0</v>
      </c>
      <c r="G35" s="1"/>
      <c r="H35" s="1"/>
      <c r="I35" s="14"/>
    </row>
    <row r="36" spans="2:9" x14ac:dyDescent="0.2">
      <c r="B36" s="8" t="str">
        <f>IF(PRICE_LIST!B36="","",PRICE_LIST!B36)</f>
        <v/>
      </c>
      <c r="C36" s="14">
        <f t="shared" si="0"/>
        <v>0</v>
      </c>
      <c r="D36" s="14">
        <f>SUMIF(SALES!$C$6:$C$505,B36,SALES!$D$6:$D$505)</f>
        <v>0</v>
      </c>
      <c r="E36" s="15">
        <f t="shared" si="1"/>
        <v>0</v>
      </c>
      <c r="G36" s="1"/>
      <c r="H36" s="1"/>
      <c r="I36" s="14"/>
    </row>
    <row r="37" spans="2:9" x14ac:dyDescent="0.2">
      <c r="B37" s="8" t="str">
        <f>IF(PRICE_LIST!B37="","",PRICE_LIST!B37)</f>
        <v/>
      </c>
      <c r="C37" s="14">
        <f t="shared" si="0"/>
        <v>0</v>
      </c>
      <c r="D37" s="14">
        <f>SUMIF(SALES!$C$6:$C$505,B37,SALES!$D$6:$D$505)</f>
        <v>0</v>
      </c>
      <c r="E37" s="15">
        <f t="shared" si="1"/>
        <v>0</v>
      </c>
      <c r="G37" s="1"/>
      <c r="H37" s="1"/>
      <c r="I37" s="14"/>
    </row>
    <row r="38" spans="2:9" x14ac:dyDescent="0.2">
      <c r="B38" s="8" t="str">
        <f>IF(PRICE_LIST!B38="","",PRICE_LIST!B38)</f>
        <v/>
      </c>
      <c r="C38" s="14">
        <f t="shared" ref="C38:C69" si="2">SUMIF($H$6:$H$205,B38,$I$6:$I$205)</f>
        <v>0</v>
      </c>
      <c r="D38" s="14">
        <f>SUMIF(SALES!$C$6:$C$505,B38,SALES!$D$6:$D$505)</f>
        <v>0</v>
      </c>
      <c r="E38" s="15">
        <f t="shared" ref="E38:E69" si="3">C38-D38</f>
        <v>0</v>
      </c>
      <c r="G38" s="1"/>
      <c r="H38" s="1"/>
      <c r="I38" s="14"/>
    </row>
    <row r="39" spans="2:9" x14ac:dyDescent="0.2">
      <c r="B39" s="8" t="str">
        <f>IF(PRICE_LIST!B39="","",PRICE_LIST!B39)</f>
        <v/>
      </c>
      <c r="C39" s="14">
        <f t="shared" si="2"/>
        <v>0</v>
      </c>
      <c r="D39" s="14">
        <f>SUMIF(SALES!$C$6:$C$505,B39,SALES!$D$6:$D$505)</f>
        <v>0</v>
      </c>
      <c r="E39" s="15">
        <f t="shared" si="3"/>
        <v>0</v>
      </c>
      <c r="G39" s="1"/>
      <c r="H39" s="1"/>
      <c r="I39" s="14"/>
    </row>
    <row r="40" spans="2:9" x14ac:dyDescent="0.2">
      <c r="B40" s="8" t="str">
        <f>IF(PRICE_LIST!B40="","",PRICE_LIST!B40)</f>
        <v/>
      </c>
      <c r="C40" s="14">
        <f t="shared" si="2"/>
        <v>0</v>
      </c>
      <c r="D40" s="14">
        <f>SUMIF(SALES!$C$6:$C$505,B40,SALES!$D$6:$D$505)</f>
        <v>0</v>
      </c>
      <c r="E40" s="15">
        <f t="shared" si="3"/>
        <v>0</v>
      </c>
      <c r="G40" s="1"/>
      <c r="H40" s="1"/>
      <c r="I40" s="14"/>
    </row>
    <row r="41" spans="2:9" x14ac:dyDescent="0.2">
      <c r="B41" s="8" t="str">
        <f>IF(PRICE_LIST!B41="","",PRICE_LIST!B41)</f>
        <v/>
      </c>
      <c r="C41" s="14">
        <f t="shared" si="2"/>
        <v>0</v>
      </c>
      <c r="D41" s="14">
        <f>SUMIF(SALES!$C$6:$C$505,B41,SALES!$D$6:$D$505)</f>
        <v>0</v>
      </c>
      <c r="E41" s="15">
        <f t="shared" si="3"/>
        <v>0</v>
      </c>
      <c r="G41" s="1"/>
      <c r="H41" s="1"/>
      <c r="I41" s="14"/>
    </row>
    <row r="42" spans="2:9" x14ac:dyDescent="0.2">
      <c r="B42" s="8" t="str">
        <f>IF(PRICE_LIST!B42="","",PRICE_LIST!B42)</f>
        <v/>
      </c>
      <c r="C42" s="14">
        <f t="shared" si="2"/>
        <v>0</v>
      </c>
      <c r="D42" s="14">
        <f>SUMIF(SALES!$C$6:$C$505,B42,SALES!$D$6:$D$505)</f>
        <v>0</v>
      </c>
      <c r="E42" s="15">
        <f t="shared" si="3"/>
        <v>0</v>
      </c>
      <c r="G42" s="1"/>
      <c r="H42" s="1"/>
      <c r="I42" s="14"/>
    </row>
    <row r="43" spans="2:9" x14ac:dyDescent="0.2">
      <c r="B43" s="8" t="str">
        <f>IF(PRICE_LIST!B43="","",PRICE_LIST!B43)</f>
        <v/>
      </c>
      <c r="C43" s="14">
        <f t="shared" si="2"/>
        <v>0</v>
      </c>
      <c r="D43" s="14">
        <f>SUMIF(SALES!$C$6:$C$505,B43,SALES!$D$6:$D$505)</f>
        <v>0</v>
      </c>
      <c r="E43" s="15">
        <f t="shared" si="3"/>
        <v>0</v>
      </c>
      <c r="G43" s="1"/>
      <c r="H43" s="1"/>
      <c r="I43" s="14"/>
    </row>
    <row r="44" spans="2:9" x14ac:dyDescent="0.2">
      <c r="B44" s="8" t="str">
        <f>IF(PRICE_LIST!B44="","",PRICE_LIST!B44)</f>
        <v/>
      </c>
      <c r="C44" s="14">
        <f t="shared" si="2"/>
        <v>0</v>
      </c>
      <c r="D44" s="14">
        <f>SUMIF(SALES!$C$6:$C$505,B44,SALES!$D$6:$D$505)</f>
        <v>0</v>
      </c>
      <c r="E44" s="15">
        <f t="shared" si="3"/>
        <v>0</v>
      </c>
      <c r="G44" s="1"/>
      <c r="H44" s="1"/>
      <c r="I44" s="14"/>
    </row>
    <row r="45" spans="2:9" x14ac:dyDescent="0.2">
      <c r="B45" s="8" t="str">
        <f>IF(PRICE_LIST!B45="","",PRICE_LIST!B45)</f>
        <v/>
      </c>
      <c r="C45" s="14">
        <f t="shared" si="2"/>
        <v>0</v>
      </c>
      <c r="D45" s="14">
        <f>SUMIF(SALES!$C$6:$C$505,B45,SALES!$D$6:$D$505)</f>
        <v>0</v>
      </c>
      <c r="E45" s="15">
        <f t="shared" si="3"/>
        <v>0</v>
      </c>
      <c r="G45" s="1"/>
      <c r="H45" s="1"/>
      <c r="I45" s="14"/>
    </row>
    <row r="46" spans="2:9" x14ac:dyDescent="0.2">
      <c r="B46" s="8" t="str">
        <f>IF(PRICE_LIST!B46="","",PRICE_LIST!B46)</f>
        <v/>
      </c>
      <c r="C46" s="14">
        <f t="shared" si="2"/>
        <v>0</v>
      </c>
      <c r="D46" s="14">
        <f>SUMIF(SALES!$C$6:$C$505,B46,SALES!$D$6:$D$505)</f>
        <v>0</v>
      </c>
      <c r="E46" s="15">
        <f t="shared" si="3"/>
        <v>0</v>
      </c>
      <c r="G46" s="1"/>
      <c r="H46" s="1"/>
      <c r="I46" s="14"/>
    </row>
    <row r="47" spans="2:9" x14ac:dyDescent="0.2">
      <c r="B47" s="8" t="str">
        <f>IF(PRICE_LIST!B47="","",PRICE_LIST!B47)</f>
        <v/>
      </c>
      <c r="C47" s="14">
        <f t="shared" si="2"/>
        <v>0</v>
      </c>
      <c r="D47" s="14">
        <f>SUMIF(SALES!$C$6:$C$505,B47,SALES!$D$6:$D$505)</f>
        <v>0</v>
      </c>
      <c r="E47" s="15">
        <f t="shared" si="3"/>
        <v>0</v>
      </c>
      <c r="G47" s="1"/>
      <c r="H47" s="1"/>
      <c r="I47" s="14"/>
    </row>
    <row r="48" spans="2:9" x14ac:dyDescent="0.2">
      <c r="B48" s="8" t="str">
        <f>IF(PRICE_LIST!B48="","",PRICE_LIST!B48)</f>
        <v/>
      </c>
      <c r="C48" s="14">
        <f t="shared" si="2"/>
        <v>0</v>
      </c>
      <c r="D48" s="14">
        <f>SUMIF(SALES!$C$6:$C$505,B48,SALES!$D$6:$D$505)</f>
        <v>0</v>
      </c>
      <c r="E48" s="15">
        <f t="shared" si="3"/>
        <v>0</v>
      </c>
      <c r="G48" s="1"/>
      <c r="H48" s="1"/>
      <c r="I48" s="14"/>
    </row>
    <row r="49" spans="2:9" x14ac:dyDescent="0.2">
      <c r="B49" s="8" t="str">
        <f>IF(PRICE_LIST!B49="","",PRICE_LIST!B49)</f>
        <v/>
      </c>
      <c r="C49" s="14">
        <f t="shared" si="2"/>
        <v>0</v>
      </c>
      <c r="D49" s="14">
        <f>SUMIF(SALES!$C$6:$C$505,B49,SALES!$D$6:$D$505)</f>
        <v>0</v>
      </c>
      <c r="E49" s="15">
        <f t="shared" si="3"/>
        <v>0</v>
      </c>
      <c r="G49" s="1"/>
      <c r="H49" s="1"/>
      <c r="I49" s="14"/>
    </row>
    <row r="50" spans="2:9" x14ac:dyDescent="0.2">
      <c r="B50" s="8" t="str">
        <f>IF(PRICE_LIST!B50="","",PRICE_LIST!B50)</f>
        <v/>
      </c>
      <c r="C50" s="14">
        <f t="shared" si="2"/>
        <v>0</v>
      </c>
      <c r="D50" s="14">
        <f>SUMIF(SALES!$C$6:$C$505,B50,SALES!$D$6:$D$505)</f>
        <v>0</v>
      </c>
      <c r="E50" s="15">
        <f t="shared" si="3"/>
        <v>0</v>
      </c>
      <c r="G50" s="1"/>
      <c r="H50" s="1"/>
      <c r="I50" s="14"/>
    </row>
    <row r="51" spans="2:9" x14ac:dyDescent="0.2">
      <c r="B51" s="8" t="str">
        <f>IF(PRICE_LIST!B51="","",PRICE_LIST!B51)</f>
        <v/>
      </c>
      <c r="C51" s="14">
        <f t="shared" si="2"/>
        <v>0</v>
      </c>
      <c r="D51" s="14">
        <f>SUMIF(SALES!$C$6:$C$505,B51,SALES!$D$6:$D$505)</f>
        <v>0</v>
      </c>
      <c r="E51" s="15">
        <f t="shared" si="3"/>
        <v>0</v>
      </c>
      <c r="G51" s="1"/>
      <c r="H51" s="1"/>
      <c r="I51" s="14"/>
    </row>
    <row r="52" spans="2:9" x14ac:dyDescent="0.2">
      <c r="B52" s="8" t="str">
        <f>IF(PRICE_LIST!B52="","",PRICE_LIST!B52)</f>
        <v/>
      </c>
      <c r="C52" s="14">
        <f t="shared" si="2"/>
        <v>0</v>
      </c>
      <c r="D52" s="14">
        <f>SUMIF(SALES!$C$6:$C$505,B52,SALES!$D$6:$D$505)</f>
        <v>0</v>
      </c>
      <c r="E52" s="15">
        <f t="shared" si="3"/>
        <v>0</v>
      </c>
      <c r="G52" s="1"/>
      <c r="H52" s="1"/>
      <c r="I52" s="14"/>
    </row>
    <row r="53" spans="2:9" x14ac:dyDescent="0.2">
      <c r="B53" s="8" t="str">
        <f>IF(PRICE_LIST!B53="","",PRICE_LIST!B53)</f>
        <v/>
      </c>
      <c r="C53" s="14">
        <f t="shared" si="2"/>
        <v>0</v>
      </c>
      <c r="D53" s="14">
        <f>SUMIF(SALES!$C$6:$C$505,B53,SALES!$D$6:$D$505)</f>
        <v>0</v>
      </c>
      <c r="E53" s="15">
        <f t="shared" si="3"/>
        <v>0</v>
      </c>
      <c r="G53" s="1"/>
      <c r="H53" s="1"/>
      <c r="I53" s="14"/>
    </row>
    <row r="54" spans="2:9" x14ac:dyDescent="0.2">
      <c r="B54" s="8" t="str">
        <f>IF(PRICE_LIST!B54="","",PRICE_LIST!B54)</f>
        <v/>
      </c>
      <c r="C54" s="14">
        <f t="shared" si="2"/>
        <v>0</v>
      </c>
      <c r="D54" s="14">
        <f>SUMIF(SALES!$C$6:$C$505,B54,SALES!$D$6:$D$505)</f>
        <v>0</v>
      </c>
      <c r="E54" s="15">
        <f t="shared" si="3"/>
        <v>0</v>
      </c>
      <c r="G54" s="1"/>
      <c r="H54" s="1"/>
      <c r="I54" s="14"/>
    </row>
    <row r="55" spans="2:9" x14ac:dyDescent="0.2">
      <c r="B55" s="8" t="str">
        <f>IF(PRICE_LIST!B55="","",PRICE_LIST!B55)</f>
        <v/>
      </c>
      <c r="C55" s="14">
        <f t="shared" si="2"/>
        <v>0</v>
      </c>
      <c r="D55" s="14">
        <f>SUMIF(SALES!$C$6:$C$505,B55,SALES!$D$6:$D$505)</f>
        <v>0</v>
      </c>
      <c r="E55" s="15">
        <f t="shared" si="3"/>
        <v>0</v>
      </c>
      <c r="G55" s="1"/>
      <c r="H55" s="1"/>
      <c r="I55" s="14"/>
    </row>
    <row r="56" spans="2:9" x14ac:dyDescent="0.2">
      <c r="B56" s="8" t="str">
        <f>IF(PRICE_LIST!B56="","",PRICE_LIST!B56)</f>
        <v/>
      </c>
      <c r="C56" s="14">
        <f t="shared" si="2"/>
        <v>0</v>
      </c>
      <c r="D56" s="14">
        <f>SUMIF(SALES!$C$6:$C$505,B56,SALES!$D$6:$D$505)</f>
        <v>0</v>
      </c>
      <c r="E56" s="15">
        <f t="shared" si="3"/>
        <v>0</v>
      </c>
      <c r="G56" s="1"/>
      <c r="H56" s="1"/>
      <c r="I56" s="14"/>
    </row>
    <row r="57" spans="2:9" x14ac:dyDescent="0.2">
      <c r="B57" s="8" t="str">
        <f>IF(PRICE_LIST!B57="","",PRICE_LIST!B57)</f>
        <v/>
      </c>
      <c r="C57" s="14">
        <f t="shared" si="2"/>
        <v>0</v>
      </c>
      <c r="D57" s="14">
        <f>SUMIF(SALES!$C$6:$C$505,B57,SALES!$D$6:$D$505)</f>
        <v>0</v>
      </c>
      <c r="E57" s="15">
        <f t="shared" si="3"/>
        <v>0</v>
      </c>
      <c r="G57" s="1"/>
      <c r="H57" s="1"/>
      <c r="I57" s="14"/>
    </row>
    <row r="58" spans="2:9" x14ac:dyDescent="0.2">
      <c r="B58" s="8" t="str">
        <f>IF(PRICE_LIST!B58="","",PRICE_LIST!B58)</f>
        <v/>
      </c>
      <c r="C58" s="14">
        <f t="shared" si="2"/>
        <v>0</v>
      </c>
      <c r="D58" s="14">
        <f>SUMIF(SALES!$C$6:$C$505,B58,SALES!$D$6:$D$505)</f>
        <v>0</v>
      </c>
      <c r="E58" s="15">
        <f t="shared" si="3"/>
        <v>0</v>
      </c>
      <c r="G58" s="1"/>
      <c r="H58" s="1"/>
      <c r="I58" s="14"/>
    </row>
    <row r="59" spans="2:9" x14ac:dyDescent="0.2">
      <c r="B59" s="8" t="str">
        <f>IF(PRICE_LIST!B59="","",PRICE_LIST!B59)</f>
        <v/>
      </c>
      <c r="C59" s="14">
        <f t="shared" si="2"/>
        <v>0</v>
      </c>
      <c r="D59" s="14">
        <f>SUMIF(SALES!$C$6:$C$505,B59,SALES!$D$6:$D$505)</f>
        <v>0</v>
      </c>
      <c r="E59" s="15">
        <f t="shared" si="3"/>
        <v>0</v>
      </c>
      <c r="G59" s="1"/>
      <c r="H59" s="1"/>
      <c r="I59" s="14"/>
    </row>
    <row r="60" spans="2:9" x14ac:dyDescent="0.2">
      <c r="B60" s="8" t="str">
        <f>IF(PRICE_LIST!B60="","",PRICE_LIST!B60)</f>
        <v/>
      </c>
      <c r="C60" s="14">
        <f t="shared" si="2"/>
        <v>0</v>
      </c>
      <c r="D60" s="14">
        <f>SUMIF(SALES!$C$6:$C$505,B60,SALES!$D$6:$D$505)</f>
        <v>0</v>
      </c>
      <c r="E60" s="15">
        <f t="shared" si="3"/>
        <v>0</v>
      </c>
      <c r="G60" s="1"/>
      <c r="H60" s="1"/>
      <c r="I60" s="14"/>
    </row>
    <row r="61" spans="2:9" x14ac:dyDescent="0.2">
      <c r="B61" s="8" t="str">
        <f>IF(PRICE_LIST!B61="","",PRICE_LIST!B61)</f>
        <v/>
      </c>
      <c r="C61" s="14">
        <f t="shared" si="2"/>
        <v>0</v>
      </c>
      <c r="D61" s="14">
        <f>SUMIF(SALES!$C$6:$C$505,B61,SALES!$D$6:$D$505)</f>
        <v>0</v>
      </c>
      <c r="E61" s="15">
        <f t="shared" si="3"/>
        <v>0</v>
      </c>
      <c r="G61" s="1"/>
      <c r="H61" s="1"/>
      <c r="I61" s="14"/>
    </row>
    <row r="62" spans="2:9" x14ac:dyDescent="0.2">
      <c r="B62" s="8" t="str">
        <f>IF(PRICE_LIST!B62="","",PRICE_LIST!B62)</f>
        <v/>
      </c>
      <c r="C62" s="14">
        <f t="shared" si="2"/>
        <v>0</v>
      </c>
      <c r="D62" s="14">
        <f>SUMIF(SALES!$C$6:$C$505,B62,SALES!$D$6:$D$505)</f>
        <v>0</v>
      </c>
      <c r="E62" s="15">
        <f t="shared" si="3"/>
        <v>0</v>
      </c>
      <c r="G62" s="1"/>
      <c r="H62" s="1"/>
      <c r="I62" s="14"/>
    </row>
    <row r="63" spans="2:9" x14ac:dyDescent="0.2">
      <c r="B63" s="8" t="str">
        <f>IF(PRICE_LIST!B63="","",PRICE_LIST!B63)</f>
        <v/>
      </c>
      <c r="C63" s="14">
        <f t="shared" si="2"/>
        <v>0</v>
      </c>
      <c r="D63" s="14">
        <f>SUMIF(SALES!$C$6:$C$505,B63,SALES!$D$6:$D$505)</f>
        <v>0</v>
      </c>
      <c r="E63" s="15">
        <f t="shared" si="3"/>
        <v>0</v>
      </c>
      <c r="G63" s="1"/>
      <c r="H63" s="1"/>
      <c r="I63" s="14"/>
    </row>
    <row r="64" spans="2:9" x14ac:dyDescent="0.2">
      <c r="B64" s="8" t="str">
        <f>IF(PRICE_LIST!B64="","",PRICE_LIST!B64)</f>
        <v/>
      </c>
      <c r="C64" s="14">
        <f t="shared" si="2"/>
        <v>0</v>
      </c>
      <c r="D64" s="14">
        <f>SUMIF(SALES!$C$6:$C$505,B64,SALES!$D$6:$D$505)</f>
        <v>0</v>
      </c>
      <c r="E64" s="15">
        <f t="shared" si="3"/>
        <v>0</v>
      </c>
      <c r="G64" s="1"/>
      <c r="H64" s="1"/>
      <c r="I64" s="14"/>
    </row>
    <row r="65" spans="2:9" x14ac:dyDescent="0.2">
      <c r="B65" s="8" t="str">
        <f>IF(PRICE_LIST!B65="","",PRICE_LIST!B65)</f>
        <v/>
      </c>
      <c r="C65" s="14">
        <f t="shared" si="2"/>
        <v>0</v>
      </c>
      <c r="D65" s="14">
        <f>SUMIF(SALES!$C$6:$C$505,B65,SALES!$D$6:$D$505)</f>
        <v>0</v>
      </c>
      <c r="E65" s="15">
        <f t="shared" si="3"/>
        <v>0</v>
      </c>
      <c r="G65" s="1"/>
      <c r="H65" s="1"/>
      <c r="I65" s="14"/>
    </row>
    <row r="66" spans="2:9" x14ac:dyDescent="0.2">
      <c r="B66" s="8" t="str">
        <f>IF(PRICE_LIST!B66="","",PRICE_LIST!B66)</f>
        <v/>
      </c>
      <c r="C66" s="14">
        <f t="shared" si="2"/>
        <v>0</v>
      </c>
      <c r="D66" s="14">
        <f>SUMIF(SALES!$C$6:$C$505,B66,SALES!$D$6:$D$505)</f>
        <v>0</v>
      </c>
      <c r="E66" s="15">
        <f t="shared" si="3"/>
        <v>0</v>
      </c>
      <c r="G66" s="1"/>
      <c r="H66" s="1"/>
      <c r="I66" s="14"/>
    </row>
    <row r="67" spans="2:9" x14ac:dyDescent="0.2">
      <c r="B67" s="8" t="str">
        <f>IF(PRICE_LIST!B67="","",PRICE_LIST!B67)</f>
        <v/>
      </c>
      <c r="C67" s="14">
        <f t="shared" si="2"/>
        <v>0</v>
      </c>
      <c r="D67" s="14">
        <f>SUMIF(SALES!$C$6:$C$505,B67,SALES!$D$6:$D$505)</f>
        <v>0</v>
      </c>
      <c r="E67" s="15">
        <f t="shared" si="3"/>
        <v>0</v>
      </c>
      <c r="G67" s="1"/>
      <c r="H67" s="1"/>
      <c r="I67" s="14"/>
    </row>
    <row r="68" spans="2:9" x14ac:dyDescent="0.2">
      <c r="B68" s="8" t="str">
        <f>IF(PRICE_LIST!B68="","",PRICE_LIST!B68)</f>
        <v/>
      </c>
      <c r="C68" s="14">
        <f t="shared" si="2"/>
        <v>0</v>
      </c>
      <c r="D68" s="14">
        <f>SUMIF(SALES!$C$6:$C$505,B68,SALES!$D$6:$D$505)</f>
        <v>0</v>
      </c>
      <c r="E68" s="15">
        <f t="shared" si="3"/>
        <v>0</v>
      </c>
      <c r="G68" s="1"/>
      <c r="H68" s="1"/>
      <c r="I68" s="14"/>
    </row>
    <row r="69" spans="2:9" x14ac:dyDescent="0.2">
      <c r="B69" s="8" t="str">
        <f>IF(PRICE_LIST!B69="","",PRICE_LIST!B69)</f>
        <v/>
      </c>
      <c r="C69" s="14">
        <f t="shared" si="2"/>
        <v>0</v>
      </c>
      <c r="D69" s="14">
        <f>SUMIF(SALES!$C$6:$C$505,B69,SALES!$D$6:$D$505)</f>
        <v>0</v>
      </c>
      <c r="E69" s="15">
        <f t="shared" si="3"/>
        <v>0</v>
      </c>
      <c r="G69" s="1"/>
      <c r="H69" s="1"/>
      <c r="I69" s="14"/>
    </row>
    <row r="70" spans="2:9" x14ac:dyDescent="0.2">
      <c r="B70" s="8" t="str">
        <f>IF(PRICE_LIST!B70="","",PRICE_LIST!B70)</f>
        <v/>
      </c>
      <c r="C70" s="14">
        <f t="shared" ref="C70:C101" si="4">SUMIF($H$6:$H$205,B70,$I$6:$I$205)</f>
        <v>0</v>
      </c>
      <c r="D70" s="14">
        <f>SUMIF(SALES!$C$6:$C$505,B70,SALES!$D$6:$D$505)</f>
        <v>0</v>
      </c>
      <c r="E70" s="15">
        <f t="shared" ref="E70:E101" si="5">C70-D70</f>
        <v>0</v>
      </c>
      <c r="G70" s="1"/>
      <c r="H70" s="1"/>
      <c r="I70" s="14"/>
    </row>
    <row r="71" spans="2:9" x14ac:dyDescent="0.2">
      <c r="B71" s="8" t="str">
        <f>IF(PRICE_LIST!B71="","",PRICE_LIST!B71)</f>
        <v/>
      </c>
      <c r="C71" s="14">
        <f t="shared" si="4"/>
        <v>0</v>
      </c>
      <c r="D71" s="14">
        <f>SUMIF(SALES!$C$6:$C$505,B71,SALES!$D$6:$D$505)</f>
        <v>0</v>
      </c>
      <c r="E71" s="15">
        <f t="shared" si="5"/>
        <v>0</v>
      </c>
      <c r="G71" s="1"/>
      <c r="H71" s="1"/>
      <c r="I71" s="14"/>
    </row>
    <row r="72" spans="2:9" x14ac:dyDescent="0.2">
      <c r="B72" s="8" t="str">
        <f>IF(PRICE_LIST!B72="","",PRICE_LIST!B72)</f>
        <v/>
      </c>
      <c r="C72" s="14">
        <f t="shared" si="4"/>
        <v>0</v>
      </c>
      <c r="D72" s="14">
        <f>SUMIF(SALES!$C$6:$C$505,B72,SALES!$D$6:$D$505)</f>
        <v>0</v>
      </c>
      <c r="E72" s="15">
        <f t="shared" si="5"/>
        <v>0</v>
      </c>
      <c r="G72" s="1"/>
      <c r="H72" s="1"/>
      <c r="I72" s="14"/>
    </row>
    <row r="73" spans="2:9" x14ac:dyDescent="0.2">
      <c r="B73" s="8" t="str">
        <f>IF(PRICE_LIST!B73="","",PRICE_LIST!B73)</f>
        <v/>
      </c>
      <c r="C73" s="14">
        <f t="shared" si="4"/>
        <v>0</v>
      </c>
      <c r="D73" s="14">
        <f>SUMIF(SALES!$C$6:$C$505,B73,SALES!$D$6:$D$505)</f>
        <v>0</v>
      </c>
      <c r="E73" s="15">
        <f t="shared" si="5"/>
        <v>0</v>
      </c>
      <c r="G73" s="1"/>
      <c r="H73" s="1"/>
      <c r="I73" s="14"/>
    </row>
    <row r="74" spans="2:9" x14ac:dyDescent="0.2">
      <c r="B74" s="8" t="str">
        <f>IF(PRICE_LIST!B74="","",PRICE_LIST!B74)</f>
        <v/>
      </c>
      <c r="C74" s="14">
        <f t="shared" si="4"/>
        <v>0</v>
      </c>
      <c r="D74" s="14">
        <f>SUMIF(SALES!$C$6:$C$505,B74,SALES!$D$6:$D$505)</f>
        <v>0</v>
      </c>
      <c r="E74" s="15">
        <f t="shared" si="5"/>
        <v>0</v>
      </c>
      <c r="G74" s="1"/>
      <c r="H74" s="1"/>
      <c r="I74" s="14"/>
    </row>
    <row r="75" spans="2:9" x14ac:dyDescent="0.2">
      <c r="B75" s="8" t="str">
        <f>IF(PRICE_LIST!B75="","",PRICE_LIST!B75)</f>
        <v/>
      </c>
      <c r="C75" s="14">
        <f t="shared" si="4"/>
        <v>0</v>
      </c>
      <c r="D75" s="14">
        <f>SUMIF(SALES!$C$6:$C$505,B75,SALES!$D$6:$D$505)</f>
        <v>0</v>
      </c>
      <c r="E75" s="15">
        <f t="shared" si="5"/>
        <v>0</v>
      </c>
      <c r="G75" s="1"/>
      <c r="H75" s="1"/>
      <c r="I75" s="14"/>
    </row>
    <row r="76" spans="2:9" x14ac:dyDescent="0.2">
      <c r="B76" s="8" t="str">
        <f>IF(PRICE_LIST!B76="","",PRICE_LIST!B76)</f>
        <v/>
      </c>
      <c r="C76" s="14">
        <f t="shared" si="4"/>
        <v>0</v>
      </c>
      <c r="D76" s="14">
        <f>SUMIF(SALES!$C$6:$C$505,B76,SALES!$D$6:$D$505)</f>
        <v>0</v>
      </c>
      <c r="E76" s="15">
        <f t="shared" si="5"/>
        <v>0</v>
      </c>
      <c r="G76" s="1"/>
      <c r="H76" s="1"/>
      <c r="I76" s="14"/>
    </row>
    <row r="77" spans="2:9" x14ac:dyDescent="0.2">
      <c r="B77" s="8" t="str">
        <f>IF(PRICE_LIST!B77="","",PRICE_LIST!B77)</f>
        <v/>
      </c>
      <c r="C77" s="14">
        <f t="shared" si="4"/>
        <v>0</v>
      </c>
      <c r="D77" s="14">
        <f>SUMIF(SALES!$C$6:$C$505,B77,SALES!$D$6:$D$505)</f>
        <v>0</v>
      </c>
      <c r="E77" s="15">
        <f t="shared" si="5"/>
        <v>0</v>
      </c>
      <c r="G77" s="1"/>
      <c r="H77" s="1"/>
      <c r="I77" s="14"/>
    </row>
    <row r="78" spans="2:9" x14ac:dyDescent="0.2">
      <c r="B78" s="8" t="str">
        <f>IF(PRICE_LIST!B78="","",PRICE_LIST!B78)</f>
        <v/>
      </c>
      <c r="C78" s="14">
        <f t="shared" si="4"/>
        <v>0</v>
      </c>
      <c r="D78" s="14">
        <f>SUMIF(SALES!$C$6:$C$505,B78,SALES!$D$6:$D$505)</f>
        <v>0</v>
      </c>
      <c r="E78" s="15">
        <f t="shared" si="5"/>
        <v>0</v>
      </c>
      <c r="G78" s="1"/>
      <c r="H78" s="1"/>
      <c r="I78" s="14"/>
    </row>
    <row r="79" spans="2:9" x14ac:dyDescent="0.2">
      <c r="B79" s="8" t="str">
        <f>IF(PRICE_LIST!B79="","",PRICE_LIST!B79)</f>
        <v/>
      </c>
      <c r="C79" s="14">
        <f t="shared" si="4"/>
        <v>0</v>
      </c>
      <c r="D79" s="14">
        <f>SUMIF(SALES!$C$6:$C$505,B79,SALES!$D$6:$D$505)</f>
        <v>0</v>
      </c>
      <c r="E79" s="15">
        <f t="shared" si="5"/>
        <v>0</v>
      </c>
      <c r="G79" s="1"/>
      <c r="H79" s="1"/>
      <c r="I79" s="14"/>
    </row>
    <row r="80" spans="2:9" x14ac:dyDescent="0.2">
      <c r="B80" s="8" t="str">
        <f>IF(PRICE_LIST!B80="","",PRICE_LIST!B80)</f>
        <v/>
      </c>
      <c r="C80" s="14">
        <f t="shared" si="4"/>
        <v>0</v>
      </c>
      <c r="D80" s="14">
        <f>SUMIF(SALES!$C$6:$C$505,B80,SALES!$D$6:$D$505)</f>
        <v>0</v>
      </c>
      <c r="E80" s="15">
        <f t="shared" si="5"/>
        <v>0</v>
      </c>
      <c r="G80" s="1"/>
      <c r="H80" s="1"/>
      <c r="I80" s="14"/>
    </row>
    <row r="81" spans="2:9" x14ac:dyDescent="0.2">
      <c r="B81" s="8" t="str">
        <f>IF(PRICE_LIST!B81="","",PRICE_LIST!B81)</f>
        <v/>
      </c>
      <c r="C81" s="14">
        <f t="shared" si="4"/>
        <v>0</v>
      </c>
      <c r="D81" s="14">
        <f>SUMIF(SALES!$C$6:$C$505,B81,SALES!$D$6:$D$505)</f>
        <v>0</v>
      </c>
      <c r="E81" s="15">
        <f t="shared" si="5"/>
        <v>0</v>
      </c>
      <c r="G81" s="1"/>
      <c r="H81" s="1"/>
      <c r="I81" s="14"/>
    </row>
    <row r="82" spans="2:9" x14ac:dyDescent="0.2">
      <c r="B82" s="8" t="str">
        <f>IF(PRICE_LIST!B82="","",PRICE_LIST!B82)</f>
        <v/>
      </c>
      <c r="C82" s="14">
        <f t="shared" si="4"/>
        <v>0</v>
      </c>
      <c r="D82" s="14">
        <f>SUMIF(SALES!$C$6:$C$505,B82,SALES!$D$6:$D$505)</f>
        <v>0</v>
      </c>
      <c r="E82" s="15">
        <f t="shared" si="5"/>
        <v>0</v>
      </c>
      <c r="G82" s="1"/>
      <c r="H82" s="1"/>
      <c r="I82" s="14"/>
    </row>
    <row r="83" spans="2:9" x14ac:dyDescent="0.2">
      <c r="B83" s="8" t="str">
        <f>IF(PRICE_LIST!B83="","",PRICE_LIST!B83)</f>
        <v/>
      </c>
      <c r="C83" s="14">
        <f t="shared" si="4"/>
        <v>0</v>
      </c>
      <c r="D83" s="14">
        <f>SUMIF(SALES!$C$6:$C$505,B83,SALES!$D$6:$D$505)</f>
        <v>0</v>
      </c>
      <c r="E83" s="15">
        <f t="shared" si="5"/>
        <v>0</v>
      </c>
      <c r="G83" s="1"/>
      <c r="H83" s="1"/>
      <c r="I83" s="14"/>
    </row>
    <row r="84" spans="2:9" x14ac:dyDescent="0.2">
      <c r="B84" s="8" t="str">
        <f>IF(PRICE_LIST!B84="","",PRICE_LIST!B84)</f>
        <v/>
      </c>
      <c r="C84" s="14">
        <f t="shared" si="4"/>
        <v>0</v>
      </c>
      <c r="D84" s="14">
        <f>SUMIF(SALES!$C$6:$C$505,B84,SALES!$D$6:$D$505)</f>
        <v>0</v>
      </c>
      <c r="E84" s="15">
        <f t="shared" si="5"/>
        <v>0</v>
      </c>
      <c r="G84" s="1"/>
      <c r="H84" s="1"/>
      <c r="I84" s="14"/>
    </row>
    <row r="85" spans="2:9" x14ac:dyDescent="0.2">
      <c r="B85" s="8" t="str">
        <f>IF(PRICE_LIST!B85="","",PRICE_LIST!B85)</f>
        <v/>
      </c>
      <c r="C85" s="14">
        <f t="shared" si="4"/>
        <v>0</v>
      </c>
      <c r="D85" s="14">
        <f>SUMIF(SALES!$C$6:$C$505,B85,SALES!$D$6:$D$505)</f>
        <v>0</v>
      </c>
      <c r="E85" s="15">
        <f t="shared" si="5"/>
        <v>0</v>
      </c>
      <c r="G85" s="1"/>
      <c r="H85" s="1"/>
      <c r="I85" s="14"/>
    </row>
    <row r="86" spans="2:9" x14ac:dyDescent="0.2">
      <c r="B86" s="8" t="str">
        <f>IF(PRICE_LIST!B86="","",PRICE_LIST!B86)</f>
        <v/>
      </c>
      <c r="C86" s="14">
        <f t="shared" si="4"/>
        <v>0</v>
      </c>
      <c r="D86" s="14">
        <f>SUMIF(SALES!$C$6:$C$505,B86,SALES!$D$6:$D$505)</f>
        <v>0</v>
      </c>
      <c r="E86" s="15">
        <f t="shared" si="5"/>
        <v>0</v>
      </c>
      <c r="G86" s="1"/>
      <c r="H86" s="1"/>
      <c r="I86" s="14"/>
    </row>
    <row r="87" spans="2:9" x14ac:dyDescent="0.2">
      <c r="B87" s="8" t="str">
        <f>IF(PRICE_LIST!B87="","",PRICE_LIST!B87)</f>
        <v/>
      </c>
      <c r="C87" s="14">
        <f t="shared" si="4"/>
        <v>0</v>
      </c>
      <c r="D87" s="14">
        <f>SUMIF(SALES!$C$6:$C$505,B87,SALES!$D$6:$D$505)</f>
        <v>0</v>
      </c>
      <c r="E87" s="15">
        <f t="shared" si="5"/>
        <v>0</v>
      </c>
      <c r="G87" s="1"/>
      <c r="H87" s="1"/>
      <c r="I87" s="14"/>
    </row>
    <row r="88" spans="2:9" x14ac:dyDescent="0.2">
      <c r="B88" s="8" t="str">
        <f>IF(PRICE_LIST!B88="","",PRICE_LIST!B88)</f>
        <v/>
      </c>
      <c r="C88" s="14">
        <f t="shared" si="4"/>
        <v>0</v>
      </c>
      <c r="D88" s="14">
        <f>SUMIF(SALES!$C$6:$C$505,B88,SALES!$D$6:$D$505)</f>
        <v>0</v>
      </c>
      <c r="E88" s="15">
        <f t="shared" si="5"/>
        <v>0</v>
      </c>
      <c r="G88" s="1"/>
      <c r="H88" s="1"/>
      <c r="I88" s="14"/>
    </row>
    <row r="89" spans="2:9" x14ac:dyDescent="0.2">
      <c r="B89" s="8" t="str">
        <f>IF(PRICE_LIST!B89="","",PRICE_LIST!B89)</f>
        <v/>
      </c>
      <c r="C89" s="14">
        <f t="shared" si="4"/>
        <v>0</v>
      </c>
      <c r="D89" s="14">
        <f>SUMIF(SALES!$C$6:$C$505,B89,SALES!$D$6:$D$505)</f>
        <v>0</v>
      </c>
      <c r="E89" s="15">
        <f t="shared" si="5"/>
        <v>0</v>
      </c>
      <c r="G89" s="1"/>
      <c r="H89" s="1"/>
      <c r="I89" s="14"/>
    </row>
    <row r="90" spans="2:9" x14ac:dyDescent="0.2">
      <c r="B90" s="8" t="str">
        <f>IF(PRICE_LIST!B90="","",PRICE_LIST!B90)</f>
        <v/>
      </c>
      <c r="C90" s="14">
        <f t="shared" si="4"/>
        <v>0</v>
      </c>
      <c r="D90" s="14">
        <f>SUMIF(SALES!$C$6:$C$505,B90,SALES!$D$6:$D$505)</f>
        <v>0</v>
      </c>
      <c r="E90" s="15">
        <f t="shared" si="5"/>
        <v>0</v>
      </c>
      <c r="G90" s="1"/>
      <c r="H90" s="1"/>
      <c r="I90" s="14"/>
    </row>
    <row r="91" spans="2:9" x14ac:dyDescent="0.2">
      <c r="B91" s="8" t="str">
        <f>IF(PRICE_LIST!B91="","",PRICE_LIST!B91)</f>
        <v/>
      </c>
      <c r="C91" s="14">
        <f t="shared" si="4"/>
        <v>0</v>
      </c>
      <c r="D91" s="14">
        <f>SUMIF(SALES!$C$6:$C$505,B91,SALES!$D$6:$D$505)</f>
        <v>0</v>
      </c>
      <c r="E91" s="15">
        <f t="shared" si="5"/>
        <v>0</v>
      </c>
      <c r="G91" s="1"/>
      <c r="H91" s="1"/>
      <c r="I91" s="14"/>
    </row>
    <row r="92" spans="2:9" x14ac:dyDescent="0.2">
      <c r="B92" s="8" t="str">
        <f>IF(PRICE_LIST!B92="","",PRICE_LIST!B92)</f>
        <v/>
      </c>
      <c r="C92" s="14">
        <f t="shared" si="4"/>
        <v>0</v>
      </c>
      <c r="D92" s="14">
        <f>SUMIF(SALES!$C$6:$C$505,B92,SALES!$D$6:$D$505)</f>
        <v>0</v>
      </c>
      <c r="E92" s="15">
        <f t="shared" si="5"/>
        <v>0</v>
      </c>
      <c r="G92" s="1"/>
      <c r="H92" s="1"/>
      <c r="I92" s="14"/>
    </row>
    <row r="93" spans="2:9" x14ac:dyDescent="0.2">
      <c r="B93" s="8" t="str">
        <f>IF(PRICE_LIST!B93="","",PRICE_LIST!B93)</f>
        <v/>
      </c>
      <c r="C93" s="14">
        <f t="shared" si="4"/>
        <v>0</v>
      </c>
      <c r="D93" s="14">
        <f>SUMIF(SALES!$C$6:$C$505,B93,SALES!$D$6:$D$505)</f>
        <v>0</v>
      </c>
      <c r="E93" s="15">
        <f t="shared" si="5"/>
        <v>0</v>
      </c>
      <c r="G93" s="1"/>
      <c r="H93" s="1"/>
      <c r="I93" s="14"/>
    </row>
    <row r="94" spans="2:9" x14ac:dyDescent="0.2">
      <c r="B94" s="8" t="str">
        <f>IF(PRICE_LIST!B94="","",PRICE_LIST!B94)</f>
        <v/>
      </c>
      <c r="C94" s="14">
        <f t="shared" si="4"/>
        <v>0</v>
      </c>
      <c r="D94" s="14">
        <f>SUMIF(SALES!$C$6:$C$505,B94,SALES!$D$6:$D$505)</f>
        <v>0</v>
      </c>
      <c r="E94" s="15">
        <f t="shared" si="5"/>
        <v>0</v>
      </c>
      <c r="G94" s="1"/>
      <c r="H94" s="1"/>
      <c r="I94" s="14"/>
    </row>
    <row r="95" spans="2:9" x14ac:dyDescent="0.2">
      <c r="B95" s="8" t="str">
        <f>IF(PRICE_LIST!B95="","",PRICE_LIST!B95)</f>
        <v/>
      </c>
      <c r="C95" s="14">
        <f t="shared" si="4"/>
        <v>0</v>
      </c>
      <c r="D95" s="14">
        <f>SUMIF(SALES!$C$6:$C$505,B95,SALES!$D$6:$D$505)</f>
        <v>0</v>
      </c>
      <c r="E95" s="15">
        <f t="shared" si="5"/>
        <v>0</v>
      </c>
      <c r="G95" s="1"/>
      <c r="H95" s="1"/>
      <c r="I95" s="14"/>
    </row>
    <row r="96" spans="2:9" x14ac:dyDescent="0.2">
      <c r="B96" s="8" t="str">
        <f>IF(PRICE_LIST!B96="","",PRICE_LIST!B96)</f>
        <v/>
      </c>
      <c r="C96" s="14">
        <f t="shared" si="4"/>
        <v>0</v>
      </c>
      <c r="D96" s="14">
        <f>SUMIF(SALES!$C$6:$C$505,B96,SALES!$D$6:$D$505)</f>
        <v>0</v>
      </c>
      <c r="E96" s="15">
        <f t="shared" si="5"/>
        <v>0</v>
      </c>
      <c r="G96" s="1"/>
      <c r="H96" s="1"/>
      <c r="I96" s="14"/>
    </row>
    <row r="97" spans="2:9" x14ac:dyDescent="0.2">
      <c r="B97" s="8" t="str">
        <f>IF(PRICE_LIST!B97="","",PRICE_LIST!B97)</f>
        <v/>
      </c>
      <c r="C97" s="14">
        <f t="shared" si="4"/>
        <v>0</v>
      </c>
      <c r="D97" s="14">
        <f>SUMIF(SALES!$C$6:$C$505,B97,SALES!$D$6:$D$505)</f>
        <v>0</v>
      </c>
      <c r="E97" s="15">
        <f t="shared" si="5"/>
        <v>0</v>
      </c>
      <c r="G97" s="1"/>
      <c r="H97" s="1"/>
      <c r="I97" s="14"/>
    </row>
    <row r="98" spans="2:9" x14ac:dyDescent="0.2">
      <c r="B98" s="8" t="str">
        <f>IF(PRICE_LIST!B98="","",PRICE_LIST!B98)</f>
        <v/>
      </c>
      <c r="C98" s="14">
        <f t="shared" si="4"/>
        <v>0</v>
      </c>
      <c r="D98" s="14">
        <f>SUMIF(SALES!$C$6:$C$505,B98,SALES!$D$6:$D$505)</f>
        <v>0</v>
      </c>
      <c r="E98" s="15">
        <f t="shared" si="5"/>
        <v>0</v>
      </c>
      <c r="G98" s="1"/>
      <c r="H98" s="1"/>
      <c r="I98" s="14"/>
    </row>
    <row r="99" spans="2:9" x14ac:dyDescent="0.2">
      <c r="B99" s="8" t="str">
        <f>IF(PRICE_LIST!B99="","",PRICE_LIST!B99)</f>
        <v/>
      </c>
      <c r="C99" s="14">
        <f t="shared" si="4"/>
        <v>0</v>
      </c>
      <c r="D99" s="14">
        <f>SUMIF(SALES!$C$6:$C$505,B99,SALES!$D$6:$D$505)</f>
        <v>0</v>
      </c>
      <c r="E99" s="15">
        <f t="shared" si="5"/>
        <v>0</v>
      </c>
      <c r="G99" s="1"/>
      <c r="H99" s="1"/>
      <c r="I99" s="14"/>
    </row>
    <row r="100" spans="2:9" x14ac:dyDescent="0.2">
      <c r="B100" s="8" t="str">
        <f>IF(PRICE_LIST!B100="","",PRICE_LIST!B100)</f>
        <v/>
      </c>
      <c r="C100" s="14">
        <f t="shared" si="4"/>
        <v>0</v>
      </c>
      <c r="D100" s="14">
        <f>SUMIF(SALES!$C$6:$C$505,B100,SALES!$D$6:$D$505)</f>
        <v>0</v>
      </c>
      <c r="E100" s="15">
        <f t="shared" si="5"/>
        <v>0</v>
      </c>
      <c r="G100" s="1"/>
      <c r="H100" s="1"/>
      <c r="I100" s="14"/>
    </row>
    <row r="101" spans="2:9" x14ac:dyDescent="0.2">
      <c r="B101" s="8" t="str">
        <f>IF(PRICE_LIST!B101="","",PRICE_LIST!B101)</f>
        <v/>
      </c>
      <c r="C101" s="14">
        <f t="shared" si="4"/>
        <v>0</v>
      </c>
      <c r="D101" s="14">
        <f>SUMIF(SALES!$C$6:$C$505,B101,SALES!$D$6:$D$505)</f>
        <v>0</v>
      </c>
      <c r="E101" s="15">
        <f t="shared" si="5"/>
        <v>0</v>
      </c>
      <c r="G101" s="1"/>
      <c r="H101" s="1"/>
      <c r="I101" s="14"/>
    </row>
    <row r="102" spans="2:9" x14ac:dyDescent="0.2">
      <c r="B102" s="8" t="str">
        <f>IF(PRICE_LIST!B102="","",PRICE_LIST!B102)</f>
        <v/>
      </c>
      <c r="C102" s="14">
        <f t="shared" ref="C102:C105" si="6">SUMIF($H$6:$H$205,B102,$I$6:$I$205)</f>
        <v>0</v>
      </c>
      <c r="D102" s="14">
        <f>SUMIF(SALES!$C$6:$C$505,B102,SALES!$D$6:$D$505)</f>
        <v>0</v>
      </c>
      <c r="E102" s="15">
        <f t="shared" ref="E102:E105" si="7">C102-D102</f>
        <v>0</v>
      </c>
      <c r="G102" s="1"/>
      <c r="H102" s="1"/>
      <c r="I102" s="14"/>
    </row>
    <row r="103" spans="2:9" x14ac:dyDescent="0.2">
      <c r="B103" s="8" t="str">
        <f>IF(PRICE_LIST!B103="","",PRICE_LIST!B103)</f>
        <v/>
      </c>
      <c r="C103" s="14">
        <f t="shared" si="6"/>
        <v>0</v>
      </c>
      <c r="D103" s="14">
        <f>SUMIF(SALES!$C$6:$C$505,B103,SALES!$D$6:$D$505)</f>
        <v>0</v>
      </c>
      <c r="E103" s="15">
        <f t="shared" si="7"/>
        <v>0</v>
      </c>
      <c r="G103" s="1"/>
      <c r="H103" s="1"/>
      <c r="I103" s="14"/>
    </row>
    <row r="104" spans="2:9" x14ac:dyDescent="0.2">
      <c r="B104" s="8" t="str">
        <f>IF(PRICE_LIST!B104="","",PRICE_LIST!B104)</f>
        <v/>
      </c>
      <c r="C104" s="14">
        <f t="shared" si="6"/>
        <v>0</v>
      </c>
      <c r="D104" s="14">
        <f>SUMIF(SALES!$C$6:$C$505,B104,SALES!$D$6:$D$505)</f>
        <v>0</v>
      </c>
      <c r="E104" s="15">
        <f t="shared" si="7"/>
        <v>0</v>
      </c>
      <c r="G104" s="1"/>
      <c r="H104" s="1"/>
      <c r="I104" s="14"/>
    </row>
    <row r="105" spans="2:9" x14ac:dyDescent="0.2">
      <c r="B105" s="8" t="str">
        <f>IF(PRICE_LIST!B105="","",PRICE_LIST!B105)</f>
        <v/>
      </c>
      <c r="C105" s="14">
        <f t="shared" si="6"/>
        <v>0</v>
      </c>
      <c r="D105" s="14">
        <f>SUMIF(SALES!$C$6:$C$505,B105,SALES!$D$6:$D$505)</f>
        <v>0</v>
      </c>
      <c r="E105" s="15">
        <f t="shared" si="7"/>
        <v>0</v>
      </c>
      <c r="G105" s="1"/>
      <c r="H105" s="1"/>
      <c r="I105" s="14"/>
    </row>
    <row r="106" spans="2:9" x14ac:dyDescent="0.2">
      <c r="G106" s="1"/>
      <c r="H106" s="1"/>
      <c r="I106" s="14"/>
    </row>
    <row r="107" spans="2:9" x14ac:dyDescent="0.2">
      <c r="G107" s="1"/>
      <c r="H107" s="1"/>
      <c r="I107" s="14"/>
    </row>
    <row r="108" spans="2:9" x14ac:dyDescent="0.2">
      <c r="G108" s="1"/>
      <c r="H108" s="1"/>
      <c r="I108" s="14"/>
    </row>
    <row r="109" spans="2:9" x14ac:dyDescent="0.2">
      <c r="G109" s="1"/>
      <c r="H109" s="1"/>
      <c r="I109" s="14"/>
    </row>
    <row r="110" spans="2:9" x14ac:dyDescent="0.2">
      <c r="G110" s="1"/>
      <c r="H110" s="1"/>
      <c r="I110" s="14"/>
    </row>
    <row r="111" spans="2:9" x14ac:dyDescent="0.2">
      <c r="G111" s="1"/>
      <c r="H111" s="1"/>
      <c r="I111" s="14"/>
    </row>
    <row r="112" spans="2:9" x14ac:dyDescent="0.2">
      <c r="G112" s="1"/>
      <c r="H112" s="1"/>
      <c r="I112" s="14"/>
    </row>
    <row r="113" spans="7:9" x14ac:dyDescent="0.2">
      <c r="G113" s="1"/>
      <c r="H113" s="1"/>
      <c r="I113" s="14"/>
    </row>
    <row r="114" spans="7:9" x14ac:dyDescent="0.2">
      <c r="G114" s="1"/>
      <c r="H114" s="1"/>
      <c r="I114" s="14"/>
    </row>
    <row r="115" spans="7:9" x14ac:dyDescent="0.2">
      <c r="G115" s="1"/>
      <c r="H115" s="1"/>
      <c r="I115" s="14"/>
    </row>
    <row r="116" spans="7:9" x14ac:dyDescent="0.2">
      <c r="G116" s="1"/>
      <c r="H116" s="1"/>
      <c r="I116" s="14"/>
    </row>
    <row r="117" spans="7:9" x14ac:dyDescent="0.2">
      <c r="G117" s="1"/>
      <c r="H117" s="1"/>
      <c r="I117" s="14"/>
    </row>
    <row r="118" spans="7:9" x14ac:dyDescent="0.2">
      <c r="G118" s="1"/>
      <c r="H118" s="1"/>
      <c r="I118" s="14"/>
    </row>
    <row r="119" spans="7:9" x14ac:dyDescent="0.2">
      <c r="G119" s="1"/>
      <c r="H119" s="1"/>
      <c r="I119" s="14"/>
    </row>
    <row r="120" spans="7:9" x14ac:dyDescent="0.2">
      <c r="G120" s="1"/>
      <c r="H120" s="1"/>
      <c r="I120" s="14"/>
    </row>
    <row r="121" spans="7:9" x14ac:dyDescent="0.2">
      <c r="G121" s="1"/>
      <c r="H121" s="1"/>
      <c r="I121" s="14"/>
    </row>
    <row r="122" spans="7:9" x14ac:dyDescent="0.2">
      <c r="G122" s="1"/>
      <c r="H122" s="1"/>
      <c r="I122" s="14"/>
    </row>
    <row r="123" spans="7:9" x14ac:dyDescent="0.2">
      <c r="G123" s="1"/>
      <c r="H123" s="1"/>
      <c r="I123" s="14"/>
    </row>
    <row r="124" spans="7:9" x14ac:dyDescent="0.2">
      <c r="G124" s="1"/>
      <c r="H124" s="1"/>
      <c r="I124" s="14"/>
    </row>
    <row r="125" spans="7:9" x14ac:dyDescent="0.2">
      <c r="G125" s="1"/>
      <c r="H125" s="1"/>
      <c r="I125" s="14"/>
    </row>
    <row r="126" spans="7:9" x14ac:dyDescent="0.2">
      <c r="G126" s="1"/>
      <c r="H126" s="1"/>
      <c r="I126" s="14"/>
    </row>
    <row r="127" spans="7:9" x14ac:dyDescent="0.2">
      <c r="G127" s="1"/>
      <c r="H127" s="1"/>
      <c r="I127" s="14"/>
    </row>
    <row r="128" spans="7:9" x14ac:dyDescent="0.2">
      <c r="G128" s="1"/>
      <c r="H128" s="1"/>
      <c r="I128" s="14"/>
    </row>
    <row r="129" spans="7:9" x14ac:dyDescent="0.2">
      <c r="G129" s="1"/>
      <c r="H129" s="1"/>
      <c r="I129" s="14"/>
    </row>
    <row r="130" spans="7:9" x14ac:dyDescent="0.2">
      <c r="G130" s="1"/>
      <c r="H130" s="1"/>
      <c r="I130" s="14"/>
    </row>
    <row r="131" spans="7:9" x14ac:dyDescent="0.2">
      <c r="G131" s="1"/>
      <c r="H131" s="1"/>
      <c r="I131" s="14"/>
    </row>
    <row r="132" spans="7:9" x14ac:dyDescent="0.2">
      <c r="G132" s="1"/>
      <c r="H132" s="1"/>
      <c r="I132" s="14"/>
    </row>
    <row r="133" spans="7:9" x14ac:dyDescent="0.2">
      <c r="G133" s="1"/>
      <c r="H133" s="1"/>
      <c r="I133" s="14"/>
    </row>
    <row r="134" spans="7:9" x14ac:dyDescent="0.2">
      <c r="G134" s="1"/>
      <c r="H134" s="1"/>
      <c r="I134" s="14"/>
    </row>
    <row r="135" spans="7:9" x14ac:dyDescent="0.2">
      <c r="G135" s="1"/>
      <c r="H135" s="1"/>
      <c r="I135" s="14"/>
    </row>
    <row r="136" spans="7:9" x14ac:dyDescent="0.2">
      <c r="G136" s="1"/>
      <c r="H136" s="1"/>
      <c r="I136" s="14"/>
    </row>
    <row r="137" spans="7:9" x14ac:dyDescent="0.2">
      <c r="G137" s="1"/>
      <c r="H137" s="1"/>
      <c r="I137" s="14"/>
    </row>
    <row r="138" spans="7:9" x14ac:dyDescent="0.2">
      <c r="G138" s="1"/>
      <c r="H138" s="1"/>
      <c r="I138" s="14"/>
    </row>
    <row r="139" spans="7:9" x14ac:dyDescent="0.2">
      <c r="G139" s="1"/>
      <c r="H139" s="1"/>
      <c r="I139" s="14"/>
    </row>
    <row r="140" spans="7:9" x14ac:dyDescent="0.2">
      <c r="G140" s="1"/>
      <c r="H140" s="1"/>
      <c r="I140" s="14"/>
    </row>
    <row r="141" spans="7:9" x14ac:dyDescent="0.2">
      <c r="G141" s="1"/>
      <c r="H141" s="1"/>
      <c r="I141" s="14"/>
    </row>
    <row r="142" spans="7:9" x14ac:dyDescent="0.2">
      <c r="G142" s="1"/>
      <c r="H142" s="1"/>
      <c r="I142" s="14"/>
    </row>
    <row r="143" spans="7:9" x14ac:dyDescent="0.2">
      <c r="G143" s="1"/>
      <c r="H143" s="1"/>
      <c r="I143" s="14"/>
    </row>
    <row r="144" spans="7:9" x14ac:dyDescent="0.2">
      <c r="G144" s="1"/>
      <c r="H144" s="1"/>
      <c r="I144" s="14"/>
    </row>
    <row r="145" spans="7:9" x14ac:dyDescent="0.2">
      <c r="G145" s="1"/>
      <c r="H145" s="1"/>
      <c r="I145" s="14"/>
    </row>
    <row r="146" spans="7:9" x14ac:dyDescent="0.2">
      <c r="G146" s="1"/>
      <c r="H146" s="1"/>
      <c r="I146" s="14"/>
    </row>
    <row r="147" spans="7:9" x14ac:dyDescent="0.2">
      <c r="G147" s="1"/>
      <c r="H147" s="1"/>
      <c r="I147" s="14"/>
    </row>
    <row r="148" spans="7:9" x14ac:dyDescent="0.2">
      <c r="G148" s="1"/>
      <c r="H148" s="1"/>
      <c r="I148" s="14"/>
    </row>
    <row r="149" spans="7:9" x14ac:dyDescent="0.2">
      <c r="G149" s="1"/>
      <c r="H149" s="1"/>
      <c r="I149" s="14"/>
    </row>
    <row r="150" spans="7:9" x14ac:dyDescent="0.2">
      <c r="G150" s="1"/>
      <c r="H150" s="1"/>
      <c r="I150" s="14"/>
    </row>
    <row r="151" spans="7:9" x14ac:dyDescent="0.2">
      <c r="G151" s="1"/>
      <c r="H151" s="1"/>
      <c r="I151" s="14"/>
    </row>
    <row r="152" spans="7:9" x14ac:dyDescent="0.2">
      <c r="G152" s="1"/>
      <c r="H152" s="1"/>
      <c r="I152" s="14"/>
    </row>
    <row r="153" spans="7:9" x14ac:dyDescent="0.2">
      <c r="G153" s="1"/>
      <c r="H153" s="1"/>
      <c r="I153" s="14"/>
    </row>
    <row r="154" spans="7:9" x14ac:dyDescent="0.2">
      <c r="G154" s="1"/>
      <c r="H154" s="1"/>
      <c r="I154" s="14"/>
    </row>
    <row r="155" spans="7:9" x14ac:dyDescent="0.2">
      <c r="G155" s="1"/>
      <c r="H155" s="1"/>
      <c r="I155" s="14"/>
    </row>
    <row r="156" spans="7:9" x14ac:dyDescent="0.2">
      <c r="G156" s="1"/>
      <c r="H156" s="1"/>
      <c r="I156" s="14"/>
    </row>
    <row r="157" spans="7:9" x14ac:dyDescent="0.2">
      <c r="G157" s="1"/>
      <c r="H157" s="1"/>
      <c r="I157" s="14"/>
    </row>
    <row r="158" spans="7:9" x14ac:dyDescent="0.2">
      <c r="G158" s="1"/>
      <c r="H158" s="1"/>
      <c r="I158" s="14"/>
    </row>
    <row r="159" spans="7:9" x14ac:dyDescent="0.2">
      <c r="G159" s="1"/>
      <c r="H159" s="1"/>
      <c r="I159" s="14"/>
    </row>
    <row r="160" spans="7:9" x14ac:dyDescent="0.2">
      <c r="G160" s="1"/>
      <c r="H160" s="1"/>
      <c r="I160" s="14"/>
    </row>
    <row r="161" spans="7:9" x14ac:dyDescent="0.2">
      <c r="G161" s="1"/>
      <c r="H161" s="1"/>
      <c r="I161" s="14"/>
    </row>
    <row r="162" spans="7:9" x14ac:dyDescent="0.2">
      <c r="G162" s="1"/>
      <c r="H162" s="1"/>
      <c r="I162" s="14"/>
    </row>
    <row r="163" spans="7:9" x14ac:dyDescent="0.2">
      <c r="G163" s="1"/>
      <c r="H163" s="1"/>
      <c r="I163" s="14"/>
    </row>
    <row r="164" spans="7:9" x14ac:dyDescent="0.2">
      <c r="G164" s="1"/>
      <c r="H164" s="1"/>
      <c r="I164" s="14"/>
    </row>
    <row r="165" spans="7:9" x14ac:dyDescent="0.2">
      <c r="G165" s="1"/>
      <c r="H165" s="1"/>
      <c r="I165" s="14"/>
    </row>
    <row r="166" spans="7:9" x14ac:dyDescent="0.2">
      <c r="G166" s="1"/>
      <c r="H166" s="1"/>
      <c r="I166" s="14"/>
    </row>
    <row r="167" spans="7:9" x14ac:dyDescent="0.2">
      <c r="G167" s="1"/>
      <c r="H167" s="1"/>
      <c r="I167" s="14"/>
    </row>
    <row r="168" spans="7:9" x14ac:dyDescent="0.2">
      <c r="G168" s="1"/>
      <c r="H168" s="1"/>
      <c r="I168" s="14"/>
    </row>
    <row r="169" spans="7:9" x14ac:dyDescent="0.2">
      <c r="G169" s="1"/>
      <c r="H169" s="1"/>
      <c r="I169" s="14"/>
    </row>
    <row r="170" spans="7:9" x14ac:dyDescent="0.2">
      <c r="G170" s="1"/>
      <c r="H170" s="1"/>
      <c r="I170" s="14"/>
    </row>
    <row r="171" spans="7:9" x14ac:dyDescent="0.2">
      <c r="G171" s="1"/>
      <c r="H171" s="1"/>
      <c r="I171" s="14"/>
    </row>
    <row r="172" spans="7:9" x14ac:dyDescent="0.2">
      <c r="G172" s="1"/>
      <c r="H172" s="1"/>
      <c r="I172" s="14"/>
    </row>
    <row r="173" spans="7:9" x14ac:dyDescent="0.2">
      <c r="G173" s="1"/>
      <c r="H173" s="1"/>
      <c r="I173" s="14"/>
    </row>
    <row r="174" spans="7:9" x14ac:dyDescent="0.2">
      <c r="G174" s="1"/>
      <c r="H174" s="1"/>
      <c r="I174" s="14"/>
    </row>
    <row r="175" spans="7:9" x14ac:dyDescent="0.2">
      <c r="G175" s="1"/>
      <c r="H175" s="1"/>
      <c r="I175" s="14"/>
    </row>
    <row r="176" spans="7:9" x14ac:dyDescent="0.2">
      <c r="G176" s="1"/>
      <c r="H176" s="1"/>
      <c r="I176" s="14"/>
    </row>
    <row r="177" spans="7:9" x14ac:dyDescent="0.2">
      <c r="G177" s="1"/>
      <c r="H177" s="1"/>
      <c r="I177" s="14"/>
    </row>
    <row r="178" spans="7:9" x14ac:dyDescent="0.2">
      <c r="G178" s="1"/>
      <c r="H178" s="1"/>
      <c r="I178" s="14"/>
    </row>
    <row r="179" spans="7:9" x14ac:dyDescent="0.2">
      <c r="G179" s="1"/>
      <c r="H179" s="1"/>
      <c r="I179" s="14"/>
    </row>
    <row r="180" spans="7:9" x14ac:dyDescent="0.2">
      <c r="G180" s="1"/>
      <c r="H180" s="1"/>
      <c r="I180" s="14"/>
    </row>
    <row r="181" spans="7:9" x14ac:dyDescent="0.2">
      <c r="G181" s="1"/>
      <c r="H181" s="1"/>
      <c r="I181" s="14"/>
    </row>
    <row r="182" spans="7:9" x14ac:dyDescent="0.2">
      <c r="G182" s="1"/>
      <c r="H182" s="1"/>
      <c r="I182" s="14"/>
    </row>
    <row r="183" spans="7:9" x14ac:dyDescent="0.2">
      <c r="G183" s="1"/>
      <c r="H183" s="1"/>
      <c r="I183" s="14"/>
    </row>
    <row r="184" spans="7:9" x14ac:dyDescent="0.2">
      <c r="G184" s="1"/>
      <c r="H184" s="1"/>
      <c r="I184" s="14"/>
    </row>
    <row r="185" spans="7:9" x14ac:dyDescent="0.2">
      <c r="G185" s="1"/>
      <c r="H185" s="1"/>
      <c r="I185" s="14"/>
    </row>
    <row r="186" spans="7:9" x14ac:dyDescent="0.2">
      <c r="G186" s="1"/>
      <c r="H186" s="1"/>
      <c r="I186" s="14"/>
    </row>
    <row r="187" spans="7:9" x14ac:dyDescent="0.2">
      <c r="G187" s="1"/>
      <c r="H187" s="1"/>
      <c r="I187" s="14"/>
    </row>
    <row r="188" spans="7:9" x14ac:dyDescent="0.2">
      <c r="G188" s="1"/>
      <c r="H188" s="1"/>
      <c r="I188" s="14"/>
    </row>
    <row r="189" spans="7:9" x14ac:dyDescent="0.2">
      <c r="G189" s="1"/>
      <c r="H189" s="1"/>
      <c r="I189" s="14"/>
    </row>
    <row r="190" spans="7:9" x14ac:dyDescent="0.2">
      <c r="G190" s="1"/>
      <c r="H190" s="1"/>
      <c r="I190" s="14"/>
    </row>
    <row r="191" spans="7:9" x14ac:dyDescent="0.2">
      <c r="G191" s="1"/>
      <c r="H191" s="1"/>
      <c r="I191" s="14"/>
    </row>
    <row r="192" spans="7:9" x14ac:dyDescent="0.2">
      <c r="G192" s="1"/>
      <c r="H192" s="1"/>
      <c r="I192" s="14"/>
    </row>
    <row r="193" spans="7:9" x14ac:dyDescent="0.2">
      <c r="G193" s="1"/>
      <c r="H193" s="1"/>
      <c r="I193" s="14"/>
    </row>
    <row r="194" spans="7:9" x14ac:dyDescent="0.2">
      <c r="G194" s="1"/>
      <c r="H194" s="1"/>
      <c r="I194" s="14"/>
    </row>
    <row r="195" spans="7:9" x14ac:dyDescent="0.2">
      <c r="G195" s="1"/>
      <c r="H195" s="1"/>
      <c r="I195" s="14"/>
    </row>
    <row r="196" spans="7:9" x14ac:dyDescent="0.2">
      <c r="G196" s="1"/>
      <c r="H196" s="1"/>
      <c r="I196" s="14"/>
    </row>
    <row r="197" spans="7:9" x14ac:dyDescent="0.2">
      <c r="G197" s="1"/>
      <c r="H197" s="1"/>
      <c r="I197" s="14"/>
    </row>
    <row r="198" spans="7:9" x14ac:dyDescent="0.2">
      <c r="G198" s="1"/>
      <c r="H198" s="1"/>
      <c r="I198" s="14"/>
    </row>
    <row r="199" spans="7:9" x14ac:dyDescent="0.2">
      <c r="G199" s="1"/>
      <c r="H199" s="1"/>
      <c r="I199" s="14"/>
    </row>
    <row r="200" spans="7:9" x14ac:dyDescent="0.2">
      <c r="G200" s="1"/>
      <c r="H200" s="1"/>
      <c r="I200" s="14"/>
    </row>
    <row r="201" spans="7:9" x14ac:dyDescent="0.2">
      <c r="G201" s="1"/>
      <c r="H201" s="1"/>
      <c r="I201" s="14"/>
    </row>
    <row r="202" spans="7:9" x14ac:dyDescent="0.2">
      <c r="G202" s="1"/>
      <c r="H202" s="1"/>
      <c r="I202" s="14"/>
    </row>
    <row r="203" spans="7:9" x14ac:dyDescent="0.2">
      <c r="G203" s="1"/>
      <c r="H203" s="1"/>
      <c r="I203" s="14"/>
    </row>
    <row r="204" spans="7:9" x14ac:dyDescent="0.2">
      <c r="G204" s="1"/>
      <c r="H204" s="1"/>
      <c r="I204" s="14"/>
    </row>
    <row r="205" spans="7:9" x14ac:dyDescent="0.2">
      <c r="G205" s="1"/>
      <c r="H205" s="1"/>
      <c r="I205" s="14"/>
    </row>
  </sheetData>
  <mergeCells count="2">
    <mergeCell ref="G3:I3"/>
    <mergeCell ref="B3:E3"/>
  </mergeCell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500-000000000000}">
          <x14:formula1>
            <xm:f>PRICE_LIST!$B$6:$B$105</xm:f>
          </x14:formula1>
          <xm:sqref>H6:H205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DASHBOARD</vt:lpstr>
      <vt:lpstr>CAPITAL_WITHDRAWAL</vt:lpstr>
      <vt:lpstr>PRICE_LIST</vt:lpstr>
      <vt:lpstr>SALES</vt:lpstr>
      <vt:lpstr>EXPENSE</vt:lpstr>
      <vt:lpstr>INVENTORY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Raymond Seah</cp:lastModifiedBy>
  <dcterms:created xsi:type="dcterms:W3CDTF">2026-05-31T07:35:45Z</dcterms:created>
  <dcterms:modified xsi:type="dcterms:W3CDTF">2026-06-01T07:17:34Z</dcterms:modified>
</cp:coreProperties>
</file>